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0" documentId="8_{CABC14F6-5B9B-4767-9580-252AFE7A2264}" xr6:coauthVersionLast="47" xr6:coauthVersionMax="47" xr10:uidLastSave="{00000000-0000-0000-0000-000000000000}"/>
  <bookViews>
    <workbookView xWindow="28680" yWindow="-5385" windowWidth="38640" windowHeight="21120" activeTab="1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2"/>
  <c r="G5" i="3"/>
  <c r="F5" i="2"/>
  <c r="A3" i="3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<sst xmlns="http://schemas.openxmlformats.org/spreadsheetml/2006/main" count="92" uniqueCount="39">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</sst>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</row>
      </sheetData>
      <sheetData sheetId="9">
        <row r="3">
          <cell r="A3" t="str">
            <v>SEGÚN LO DISPUESTO EN EL  SP-A-191 DE 07 DE DICIEMBRE DEL 2017 Y SUS REFORMAS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="115" zoomScaleNormal="115" workbookViewId="0">
      <selection activeCell="B38" sqref="B38"/>
    </sheetView>
  </sheetViews>
  <sheetFormatPr baseColWidth="10" defaultColWidth="11.453125" defaultRowHeight="14.5" x14ac:dyDescent="0.35"/>
  <cols>
    <col min="1" max="1" width="20.7265625" style="1" customWidth="1"/>
    <col min="2" max="2" width="15.36328125" style="1" customWidth="1"/>
    <col min="3" max="5" width="14.7265625" style="1" customWidth="1"/>
    <col min="6" max="6" width="15.36328125" style="1" customWidth="1"/>
    <col min="7" max="9" width="14.81640625" style="1" customWidth="1"/>
    <col min="10" max="11" width="12.54296875" style="1" customWidth="1"/>
    <col min="12" max="13" width="15.90625" style="1" customWidth="1"/>
    <col min="14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31"/>
    </row>
    <row r="5" spans="1:18" ht="15.5" x14ac:dyDescent="0.35">
      <c r="A5" s="55" t="s">
        <v>3</v>
      </c>
      <c r="B5" s="55"/>
      <c r="C5" s="55"/>
      <c r="D5" s="55"/>
      <c r="E5" s="29">
        <v>46113</v>
      </c>
      <c r="F5" s="27"/>
      <c r="G5" s="27"/>
      <c r="H5" s="27"/>
      <c r="I5" s="27"/>
      <c r="J5" s="27"/>
      <c r="K5" s="11"/>
    </row>
    <row r="6" spans="1:18" x14ac:dyDescent="0.35">
      <c r="A6" s="45"/>
      <c r="B6" s="45"/>
      <c r="C6" s="45"/>
      <c r="D6" s="45"/>
      <c r="E6" s="45"/>
      <c r="F6" s="45"/>
      <c r="G6" s="45"/>
      <c r="H6" s="45"/>
      <c r="I6" s="45"/>
      <c r="J6" s="31"/>
      <c r="K6" s="28"/>
      <c r="M6" s="37"/>
      <c r="N6" s="37"/>
      <c r="O6" s="37"/>
    </row>
    <row r="7" spans="1:18" ht="28.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8.5" customHeight="1" thickBot="1" x14ac:dyDescent="0.4">
      <c r="A8" s="43"/>
      <c r="B8" s="41" t="s">
        <v>7</v>
      </c>
      <c r="C8" s="42"/>
      <c r="D8" s="42"/>
      <c r="E8" s="43"/>
      <c r="F8" s="41" t="s">
        <v>7</v>
      </c>
      <c r="G8" s="42"/>
      <c r="H8" s="42"/>
      <c r="I8" s="42"/>
      <c r="M8" s="37"/>
      <c r="N8" s="37"/>
      <c r="O8" s="37"/>
    </row>
    <row r="9" spans="1:18" ht="28.5" customHeight="1" thickBot="1" x14ac:dyDescent="0.4">
      <c r="A9" s="43"/>
      <c r="B9" s="49" t="s">
        <v>8</v>
      </c>
      <c r="C9" s="41" t="s">
        <v>9</v>
      </c>
      <c r="D9" s="42"/>
      <c r="E9" s="43"/>
      <c r="F9" s="49" t="s">
        <v>8</v>
      </c>
      <c r="G9" s="41" t="s">
        <v>9</v>
      </c>
      <c r="H9" s="42"/>
      <c r="I9" s="43"/>
      <c r="M9" s="37"/>
      <c r="N9" s="37"/>
      <c r="O9" s="37"/>
    </row>
    <row r="10" spans="1:18" ht="28.5" customHeight="1" thickBot="1" x14ac:dyDescent="0.4">
      <c r="A10" s="43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0.1139</v>
      </c>
      <c r="D11" s="13">
        <v>7.3499999999999996E-2</v>
      </c>
      <c r="E11" s="13">
        <v>7.8700000000000006E-2</v>
      </c>
      <c r="F11" s="13">
        <v>0.02</v>
      </c>
      <c r="G11" s="13">
        <v>9.9000000000000005E-2</v>
      </c>
      <c r="H11" s="13">
        <v>6.6100000000000006E-2</v>
      </c>
      <c r="I11" s="13">
        <v>7.7199999999999991E-2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8.7300000000000003E-2</v>
      </c>
      <c r="D12" s="14">
        <v>6.5700000000000008E-2</v>
      </c>
      <c r="E12" s="14">
        <v>7.690000000000001E-2</v>
      </c>
      <c r="F12" s="14">
        <v>0.02</v>
      </c>
      <c r="G12" s="14">
        <v>8.539999999999999E-2</v>
      </c>
      <c r="H12" s="14">
        <v>7.2999999999999995E-2</v>
      </c>
      <c r="I12" s="14">
        <v>8.4700000000000011E-2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9.8299999999999998E-2</v>
      </c>
      <c r="D13" s="13">
        <v>6.8000000000000005E-2</v>
      </c>
      <c r="E13" s="13">
        <v>8.0500000000000002E-2</v>
      </c>
      <c r="F13" s="13">
        <v>0.02</v>
      </c>
      <c r="G13" s="13">
        <v>9.4600000000000004E-2</v>
      </c>
      <c r="H13" s="13">
        <v>7.7100000000000002E-2</v>
      </c>
      <c r="I13" s="13">
        <v>8.5099999999999995E-2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9.3399999999999997E-2</v>
      </c>
      <c r="D14" s="14">
        <v>6.2300000000000001E-2</v>
      </c>
      <c r="E14" s="14">
        <v>7.8899999999999998E-2</v>
      </c>
      <c r="F14" s="14">
        <v>1.9699999999999999E-2</v>
      </c>
      <c r="G14" s="14">
        <v>8.0799999999999997E-2</v>
      </c>
      <c r="H14" s="14">
        <v>5.5899999999999998E-2</v>
      </c>
      <c r="I14" s="14">
        <v>7.0000000000000007E-2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0.11169999999999999</v>
      </c>
      <c r="D15" s="13">
        <v>7.1599999999999997E-2</v>
      </c>
      <c r="E15" s="13">
        <v>8.5699999999999998E-2</v>
      </c>
      <c r="F15" s="13">
        <v>0.02</v>
      </c>
      <c r="G15" s="13">
        <v>8.539999999999999E-2</v>
      </c>
      <c r="H15" s="13">
        <v>7.5899999999999995E-2</v>
      </c>
      <c r="I15" s="13">
        <v>8.3199999999999996E-2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9.5199999999999993E-2</v>
      </c>
      <c r="D16" s="15">
        <v>7.3899999999999993E-2</v>
      </c>
      <c r="E16" s="15">
        <v>8.3699999999999997E-2</v>
      </c>
      <c r="F16" s="15">
        <v>0.02</v>
      </c>
      <c r="G16" s="15">
        <v>8.3199999999999996E-2</v>
      </c>
      <c r="H16" s="15">
        <v>7.6200000000000004E-2</v>
      </c>
      <c r="I16" s="15">
        <v>8.3499999999999991E-2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0.1043</v>
      </c>
      <c r="D17" s="24">
        <v>7.0599999999999996E-2</v>
      </c>
      <c r="E17" s="24">
        <v>8.2200000000000009E-2</v>
      </c>
      <c r="F17" s="24">
        <v>1.9949999999999999E-2</v>
      </c>
      <c r="G17" s="24">
        <v>8.8300000000000003E-2</v>
      </c>
      <c r="H17" s="24">
        <v>6.9199999999999998E-2</v>
      </c>
      <c r="I17" s="24">
        <v>7.9199999999999993E-2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35">
      <c r="A19" s="40" t="s">
        <v>38</v>
      </c>
      <c r="B19" s="40"/>
      <c r="C19" s="40"/>
      <c r="D19" s="40"/>
      <c r="E19" s="40"/>
      <c r="F19" s="40"/>
      <c r="G19" s="40"/>
      <c r="H19" s="40"/>
      <c r="I19" s="40"/>
      <c r="J19" s="33"/>
    </row>
    <row r="20" spans="1:18" ht="14.5" customHeight="1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35">
      <c r="A22" s="45"/>
      <c r="B22" s="45"/>
      <c r="C22" s="45"/>
      <c r="D22" s="45"/>
      <c r="E22" s="45"/>
      <c r="F22" s="45"/>
      <c r="G22" s="45"/>
      <c r="H22" s="45"/>
      <c r="I22" s="45"/>
      <c r="J22" s="33"/>
    </row>
    <row r="23" spans="1:18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0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tabSelected="1" zoomScale="115" zoomScaleNormal="115" workbookViewId="0">
      <selection activeCell="D29" sqref="D29"/>
    </sheetView>
  </sheetViews>
  <sheetFormatPr baseColWidth="10" defaultColWidth="11.453125" defaultRowHeight="14.5" x14ac:dyDescent="0.35"/>
  <cols>
    <col min="1" max="1" width="17.1796875" style="1" customWidth="1"/>
    <col min="2" max="2" width="14.08984375" style="1" customWidth="1"/>
    <col min="3" max="5" width="13.08984375" style="1" customWidth="1"/>
    <col min="6" max="6" width="14.08984375" style="1" customWidth="1"/>
    <col min="7" max="7" width="13.36328125" style="1" bestFit="1" customWidth="1"/>
    <col min="8" max="10" width="13.08984375" style="1" customWidth="1"/>
    <col min="11" max="11" width="12.54296875" style="1" customWidth="1"/>
    <col min="12" max="13" width="15.90625" style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+'[1]ROP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20" ht="15.5" x14ac:dyDescent="0.35">
      <c r="A5" s="55" t="s">
        <v>3</v>
      </c>
      <c r="B5" s="55"/>
      <c r="C5" s="55"/>
      <c r="D5" s="55"/>
      <c r="E5" s="55"/>
      <c r="F5" s="29">
        <f>+'ROP - FCL'!E5</f>
        <v>46113</v>
      </c>
      <c r="G5" s="27"/>
      <c r="H5" s="27"/>
      <c r="I5" s="27"/>
      <c r="J5" s="27"/>
    </row>
    <row r="6" spans="1:20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20" ht="28.5" customHeight="1" thickBot="1" x14ac:dyDescent="0.4">
      <c r="A7" s="57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8.5" customHeight="1" thickBot="1" x14ac:dyDescent="0.4">
      <c r="A8" s="57"/>
      <c r="B8" s="42" t="s">
        <v>7</v>
      </c>
      <c r="C8" s="42"/>
      <c r="D8" s="42"/>
      <c r="E8" s="43"/>
      <c r="F8" s="47" t="s">
        <v>7</v>
      </c>
      <c r="G8" s="48"/>
      <c r="H8" s="48"/>
      <c r="I8" s="48"/>
      <c r="J8" s="46"/>
      <c r="K8" s="41" t="s">
        <v>7</v>
      </c>
      <c r="L8" s="42"/>
      <c r="O8" s="37"/>
      <c r="P8" s="37"/>
      <c r="Q8" s="37"/>
    </row>
    <row r="9" spans="1:20" ht="28.5" customHeight="1" thickBot="1" x14ac:dyDescent="0.4">
      <c r="A9" s="57"/>
      <c r="B9" s="57" t="s">
        <v>24</v>
      </c>
      <c r="C9" s="41" t="s">
        <v>9</v>
      </c>
      <c r="D9" s="42"/>
      <c r="E9" s="43"/>
      <c r="F9" s="59" t="s">
        <v>25</v>
      </c>
      <c r="G9" s="57" t="s">
        <v>24</v>
      </c>
      <c r="H9" s="41" t="s">
        <v>9</v>
      </c>
      <c r="I9" s="42"/>
      <c r="J9" s="43"/>
      <c r="K9" s="49" t="s">
        <v>24</v>
      </c>
      <c r="L9" s="36" t="s">
        <v>9</v>
      </c>
      <c r="O9" s="37"/>
      <c r="P9" s="37"/>
      <c r="Q9" s="37"/>
    </row>
    <row r="10" spans="1:20" ht="28.5" customHeight="1" thickBot="1" x14ac:dyDescent="0.4">
      <c r="A10" s="46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8.8599999999999998E-2</v>
      </c>
      <c r="D11" s="17">
        <v>7.2099999999999997E-2</v>
      </c>
      <c r="E11" s="17">
        <v>7.5999999999999998E-2</v>
      </c>
      <c r="F11" s="17"/>
      <c r="G11" s="17">
        <v>1.4999999999999999E-2</v>
      </c>
      <c r="H11" s="17">
        <v>0.1011</v>
      </c>
      <c r="I11" s="17">
        <v>6.480000000000001E-2</v>
      </c>
      <c r="J11" s="17">
        <v>7.6299999999999993E-2</v>
      </c>
      <c r="K11" s="17">
        <v>1.4999999999999999E-2</v>
      </c>
      <c r="L11" s="17">
        <v>0.13500000000000001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7.7899999999999997E-2</v>
      </c>
      <c r="D12" s="18">
        <v>7.0199999999999999E-2</v>
      </c>
      <c r="E12" s="18">
        <v>8.4100000000000008E-2</v>
      </c>
      <c r="F12" s="18"/>
      <c r="G12" s="18">
        <v>1.4999999999999999E-2</v>
      </c>
      <c r="H12" s="18">
        <v>8.8900000000000007E-2</v>
      </c>
      <c r="I12" s="18">
        <v>8.1000000000000003E-2</v>
      </c>
      <c r="J12" s="18">
        <v>9.0299999999999991E-2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9.4299999999999995E-2</v>
      </c>
      <c r="D13" s="17">
        <v>6.6400000000000001E-2</v>
      </c>
      <c r="E13" s="17">
        <v>8.1900000000000001E-2</v>
      </c>
      <c r="F13" s="17">
        <v>0.1</v>
      </c>
      <c r="G13" s="17"/>
      <c r="H13" s="17">
        <v>0.11119999999999999</v>
      </c>
      <c r="I13" s="17">
        <v>8.6300000000000002E-2</v>
      </c>
      <c r="J13" s="17">
        <v>9.2100000000000015E-2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9.35E-2</v>
      </c>
      <c r="D14" s="18">
        <v>8.3599999999999994E-2</v>
      </c>
      <c r="E14" s="18">
        <v>8.4199999999999997E-2</v>
      </c>
      <c r="F14" s="18"/>
      <c r="G14" s="18">
        <v>1.4999999999999999E-2</v>
      </c>
      <c r="H14" s="18">
        <v>8.6999999999999994E-2</v>
      </c>
      <c r="I14" s="18">
        <v>7.8899999999999998E-2</v>
      </c>
      <c r="J14" s="18">
        <v>8.4499999999999992E-2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1.4800000000000001E-2</v>
      </c>
      <c r="C15" s="19">
        <v>0.10060000000000001</v>
      </c>
      <c r="D15" s="19">
        <v>8.48E-2</v>
      </c>
      <c r="E15" s="19">
        <v>8.5800000000000001E-2</v>
      </c>
      <c r="F15" s="19"/>
      <c r="G15" s="19">
        <v>1.4800000000000001E-2</v>
      </c>
      <c r="H15" s="19">
        <v>9.4399999999999998E-2</v>
      </c>
      <c r="I15" s="19">
        <v>8.3100000000000007E-2</v>
      </c>
      <c r="J15" s="19">
        <v>8.3699999999999997E-2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1.4960000000000001E-2</v>
      </c>
      <c r="C16" s="24">
        <v>9.3000000000000013E-2</v>
      </c>
      <c r="D16" s="24">
        <v>7.7100000000000002E-2</v>
      </c>
      <c r="E16" s="24">
        <v>8.3000000000000004E-2</v>
      </c>
      <c r="F16" s="24">
        <v>0.1</v>
      </c>
      <c r="G16" s="24">
        <v>1.495E-2</v>
      </c>
      <c r="H16" s="24">
        <v>0.10009999999999999</v>
      </c>
      <c r="I16" s="24">
        <v>7.7800000000000008E-2</v>
      </c>
      <c r="J16" s="24">
        <v>8.5199999999999998E-2</v>
      </c>
      <c r="K16" s="24">
        <v>1.4999999999999999E-2</v>
      </c>
      <c r="L16" s="24">
        <v>0.13500000000000001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0" t="str">
        <f>+'ROP - FCL'!A19</f>
        <v>(1) Información con base en cifras suministradas por la SUPEN con cierre a abril 2026</v>
      </c>
      <c r="B18" s="39"/>
      <c r="C18" s="39"/>
      <c r="D18" s="39"/>
      <c r="E18" s="39"/>
      <c r="F18" s="39"/>
      <c r="G18" s="39"/>
      <c r="H18" s="39"/>
      <c r="I18" s="39"/>
      <c r="J18" s="39"/>
      <c r="K18" s="34"/>
      <c r="L18" s="34"/>
    </row>
    <row r="19" spans="1:12" ht="14.5" customHeight="1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ht="14.5" customHeight="1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2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115" zoomScaleNormal="115" workbookViewId="0">
      <selection activeCell="C31" sqref="C31"/>
    </sheetView>
  </sheetViews>
  <sheetFormatPr baseColWidth="10" defaultColWidth="11.453125" defaultRowHeight="14.5" x14ac:dyDescent="0.35"/>
  <cols>
    <col min="1" max="1" width="19.1796875" style="1" customWidth="1"/>
    <col min="2" max="3" width="13.36328125" style="1" bestFit="1" customWidth="1"/>
    <col min="4" max="6" width="11.453125" style="1" customWidth="1"/>
    <col min="7" max="7" width="14.1796875" style="1" bestFit="1" customWidth="1"/>
    <col min="8" max="8" width="11.1796875" style="1" customWidth="1"/>
    <col min="9" max="11" width="12.54296875" style="1" customWidth="1"/>
    <col min="12" max="13" width="15.906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+'[1]Régimen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+'ROP - FCL'!E5</f>
        <v>46113</v>
      </c>
      <c r="H5" s="27"/>
      <c r="I5" s="27"/>
      <c r="J5" s="27"/>
      <c r="K5" s="26"/>
    </row>
    <row r="6" spans="1:2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12"/>
    </row>
    <row r="7" spans="1:21" ht="28.5" customHeight="1" thickBot="1" x14ac:dyDescent="0.4">
      <c r="A7" s="57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8.5" customHeight="1" thickBot="1" x14ac:dyDescent="0.4">
      <c r="A8" s="57"/>
      <c r="B8" s="41" t="s">
        <v>7</v>
      </c>
      <c r="C8" s="42"/>
      <c r="D8" s="42"/>
      <c r="E8" s="42"/>
      <c r="F8" s="43"/>
      <c r="G8" s="41" t="s">
        <v>7</v>
      </c>
      <c r="H8" s="42"/>
      <c r="I8" s="42"/>
      <c r="J8" s="42"/>
      <c r="K8" s="43"/>
      <c r="L8" s="41" t="s">
        <v>7</v>
      </c>
      <c r="M8" s="42"/>
      <c r="Q8" s="37"/>
      <c r="R8" s="37"/>
      <c r="S8" s="37"/>
    </row>
    <row r="9" spans="1:21" ht="28.5" customHeight="1" thickBot="1" x14ac:dyDescent="0.4">
      <c r="A9" s="57"/>
      <c r="B9" s="49" t="s">
        <v>25</v>
      </c>
      <c r="C9" s="49" t="s">
        <v>24</v>
      </c>
      <c r="D9" s="41" t="s">
        <v>9</v>
      </c>
      <c r="E9" s="42"/>
      <c r="F9" s="43"/>
      <c r="G9" s="61" t="s">
        <v>25</v>
      </c>
      <c r="H9" s="61" t="s">
        <v>24</v>
      </c>
      <c r="I9" s="63" t="s">
        <v>9</v>
      </c>
      <c r="J9" s="64"/>
      <c r="K9" s="65"/>
      <c r="L9" s="49" t="s">
        <v>24</v>
      </c>
      <c r="M9" s="36" t="s">
        <v>9</v>
      </c>
      <c r="Q9" s="37"/>
      <c r="R9" s="37"/>
      <c r="S9" s="37"/>
    </row>
    <row r="10" spans="1:21" ht="28.5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6.5599999999999992E-2</v>
      </c>
      <c r="E11" s="17">
        <v>4.5199999999999997E-2</v>
      </c>
      <c r="F11" s="17">
        <v>4.5899999999999996E-2</v>
      </c>
      <c r="G11" s="17"/>
      <c r="H11" s="17">
        <v>8.0000000000000002E-3</v>
      </c>
      <c r="I11" s="17">
        <v>8.929999999999999E-2</v>
      </c>
      <c r="J11" s="17">
        <v>5.9800000000000006E-2</v>
      </c>
      <c r="K11" s="17">
        <v>5.74E-2</v>
      </c>
      <c r="L11" s="17">
        <v>8.0000000000000002E-3</v>
      </c>
      <c r="M11" s="17">
        <v>0.1195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7.8100000000000003E-2</v>
      </c>
      <c r="E12" s="18">
        <v>6.5599999999999992E-2</v>
      </c>
      <c r="F12" s="18">
        <v>6.7199999999999996E-2</v>
      </c>
      <c r="G12" s="18"/>
      <c r="H12" s="18">
        <v>0.01</v>
      </c>
      <c r="I12" s="18">
        <v>7.7100000000000002E-2</v>
      </c>
      <c r="J12" s="18">
        <v>6.6299999999999998E-2</v>
      </c>
      <c r="K12" s="18">
        <v>6.7799999999999999E-2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0.10289999999999999</v>
      </c>
      <c r="E13" s="20">
        <v>7.5600000000000001E-2</v>
      </c>
      <c r="F13" s="20">
        <v>6.6799999999999998E-2</v>
      </c>
      <c r="G13" s="20">
        <v>0.1</v>
      </c>
      <c r="H13" s="20"/>
      <c r="I13" s="20">
        <v>0.106</v>
      </c>
      <c r="J13" s="20">
        <v>7.5600000000000001E-2</v>
      </c>
      <c r="K13" s="20">
        <v>6.9199999999999998E-2</v>
      </c>
      <c r="L13" s="20"/>
      <c r="M13" s="20"/>
      <c r="N13"/>
      <c r="O13" s="33"/>
      <c r="P13"/>
      <c r="Q13" s="37"/>
      <c r="R13" s="66"/>
      <c r="S13" s="66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8.4900000000000003E-2</v>
      </c>
      <c r="E14" s="25">
        <v>7.3399999999999993E-2</v>
      </c>
      <c r="F14" s="25">
        <v>6.480000000000001E-2</v>
      </c>
      <c r="G14" s="25">
        <v>0.1</v>
      </c>
      <c r="H14" s="25"/>
      <c r="I14" s="25">
        <v>8.4000000000000005E-2</v>
      </c>
      <c r="J14" s="25">
        <v>7.1300000000000002E-2</v>
      </c>
      <c r="K14" s="25">
        <v>6.2E-2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8.929999999999999E-2</v>
      </c>
      <c r="E15" s="16">
        <v>7.0599999999999996E-2</v>
      </c>
      <c r="F15" s="16">
        <v>6.3500000000000001E-2</v>
      </c>
      <c r="G15" s="16">
        <v>0.1</v>
      </c>
      <c r="H15" s="16">
        <v>9.0000000000000011E-3</v>
      </c>
      <c r="I15" s="16">
        <v>9.35E-2</v>
      </c>
      <c r="J15" s="16">
        <v>6.6799999999999998E-2</v>
      </c>
      <c r="K15" s="16">
        <v>6.25E-2</v>
      </c>
      <c r="L15" s="16">
        <v>8.0000000000000002E-3</v>
      </c>
      <c r="M15" s="16">
        <v>0.1195</v>
      </c>
    </row>
    <row r="16" spans="1:21" ht="15" thickBot="1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4.5" customHeight="1" x14ac:dyDescent="0.35">
      <c r="A17" s="40" t="str">
        <f>+'ROP - FCL'!A19</f>
        <v>(1) Información con base en cifras suministradas por la SUPEN con cierre a abril 2026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5"/>
      <c r="M17" s="35"/>
    </row>
    <row r="18" spans="1:13" ht="14.5" customHeight="1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3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6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2026-05-06T14:03:24Z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