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Estado Cuenta Reportes/"/>
    </mc:Choice>
  </mc:AlternateContent>
  <xr:revisionPtr revIDLastSave="32" documentId="8_{2F201EF9-E8F9-413B-9404-8CA6EB57659F}" xr6:coauthVersionLast="47" xr6:coauthVersionMax="47" xr10:uidLastSave="{BF3591FE-548D-4E66-AD05-1AE4D82A60B1}"/>
  <bookViews>
    <workbookView xWindow="-110" yWindow="-110" windowWidth="19420" windowHeight="10300" activeTab="2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G5" i="3"/>
  <c r="A3" i="3"/>
  <c r="A18" i="2"/>
  <c r="F5" i="2"/>
  <c r="A3" i="2"/>
</calcChain>
</file>

<file path=xl/sharedStrings.xml><?xml version="1.0" encoding="utf-8"?>
<sst xmlns="http://schemas.openxmlformats.org/spreadsheetml/2006/main" count="99" uniqueCount="42">
  <si>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</si>
  <si>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</si>
  <si>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</si>
  <si>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</si>
  <si>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</si>
  <si>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</si>
  <si>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</si>
  <si>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</si>
  <si>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</si>
  <si>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</si>
  <si>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</si>
  <si>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</si>
  <si>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</si>
  <si>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</si>
  <si>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</si>
  <si>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</si>
  <si>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</si>
  <si>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</si>
  <si>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</si>
  <si>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</si>
  <si>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</si>
  <si>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</si>
  <si>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</si>
  <si>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</si>
  <si>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</si>
  <si>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</si>
  <si>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</si>
  <si>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</si>
  <si>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</si>
  <si>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</si>
  <si>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</si>
  <si>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</si>
  <si>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</si>
  <si>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</si>
  <si>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</si>
  <si>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</si>
  <si>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</si>
  <si>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</si>
  <si>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ND = No disponible</t>
  </si>
  <si>
    <t>(1) Información con base en cifras suministradas por la SUPEN con cierre a setiembre 2025</t>
  </si>
  <si>
    <t>En revisión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</si>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</sst>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u/>
      <sz val="10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15" fillId="0" borderId="0" xfId="2" applyFont="1" applyAlignment="1">
      <alignment horizontal="left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0" xfId="0" applyFont="1" applyAlignment="1">
      <alignment horizontal="left" wrapText="1"/>
    </xf>
    <xf numFmtId="0" fontId="14" fillId="0" borderId="0" xfId="0" applyFo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SEGÚN LO DISPUESTO EN EL  SP-A-191 DE 07 DE DICIEMBRE DEL 2017 Y SUS REFORMAS</v>
          </cell>
        </row>
        <row r="5">
          <cell r="E5">
            <v>45901</v>
          </cell>
        </row>
        <row r="19">
          <cell r="A19" t="str">
            <v>(1) Información con base en cifras suministradas por la SUPEN con cierre a setiembre 2025</v>
          </cell>
        </row>
      </sheetData>
      <sheetData sheetId="9">
        <row r="3">
          <cell r="A3" t="str">
            <v>SEGÚN LO DISPUESTO EN EL  SP-A-191 DE 07 DE DICIEMBRE DEL 2017 Y SUS REFORMAS</v>
          </cell>
        </row>
        <row r="18">
          <cell r="A18" t="str">
            <v>(1) Información con base en cifras suministradas por la SUPEN con cierre a setiembre 2025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zoomScaleNormal="100" workbookViewId="0">
      <selection activeCell="J13" sqref="J12:J13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39"/>
      <c r="B1" s="39"/>
      <c r="C1" s="39"/>
      <c r="D1" s="39"/>
      <c r="E1" s="39"/>
      <c r="F1" s="39"/>
      <c r="G1" s="39"/>
      <c r="H1" s="39"/>
      <c r="I1" s="39"/>
      <c r="J1" s="32"/>
    </row>
    <row r="2" spans="1:18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2"/>
    </row>
    <row r="3" spans="1:18" x14ac:dyDescent="0.3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2"/>
    </row>
    <row r="4" spans="1:18" ht="8.5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31"/>
    </row>
    <row r="5" spans="1:18" ht="15.5" x14ac:dyDescent="0.35">
      <c r="A5" s="41" t="s">
        <v>3</v>
      </c>
      <c r="B5" s="41"/>
      <c r="C5" s="41"/>
      <c r="D5" s="41"/>
      <c r="E5" s="29">
        <v>45901</v>
      </c>
      <c r="F5" s="27"/>
      <c r="G5" s="27"/>
      <c r="H5" s="27"/>
      <c r="I5" s="27"/>
      <c r="J5" s="27"/>
      <c r="K5" s="11"/>
    </row>
    <row r="6" spans="1:18" x14ac:dyDescent="0.35">
      <c r="A6" s="40"/>
      <c r="B6" s="40"/>
      <c r="C6" s="40"/>
      <c r="D6" s="40"/>
      <c r="E6" s="40"/>
      <c r="F6" s="40"/>
      <c r="G6" s="40"/>
      <c r="H6" s="40"/>
      <c r="I6" s="40"/>
      <c r="J6" s="31"/>
      <c r="K6" s="28"/>
      <c r="M6" s="37"/>
      <c r="N6" s="37"/>
      <c r="O6" s="37"/>
    </row>
    <row r="7" spans="1:18" ht="23.1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  <c r="M7" s="37"/>
      <c r="N7" s="37"/>
      <c r="O7" s="37"/>
    </row>
    <row r="8" spans="1:18" ht="23.15" customHeight="1" thickBot="1" x14ac:dyDescent="0.4">
      <c r="A8" s="44"/>
      <c r="B8" s="42" t="s">
        <v>7</v>
      </c>
      <c r="C8" s="43"/>
      <c r="D8" s="43"/>
      <c r="E8" s="44"/>
      <c r="F8" s="42" t="s">
        <v>7</v>
      </c>
      <c r="G8" s="43"/>
      <c r="H8" s="43"/>
      <c r="I8" s="43"/>
      <c r="M8" s="37"/>
      <c r="N8" s="37"/>
      <c r="O8" s="37"/>
    </row>
    <row r="9" spans="1:18" ht="23.15" customHeight="1" thickBot="1" x14ac:dyDescent="0.4">
      <c r="A9" s="44"/>
      <c r="B9" s="49" t="s">
        <v>8</v>
      </c>
      <c r="C9" s="42" t="s">
        <v>9</v>
      </c>
      <c r="D9" s="43"/>
      <c r="E9" s="44"/>
      <c r="F9" s="49" t="s">
        <v>8</v>
      </c>
      <c r="G9" s="42" t="s">
        <v>9</v>
      </c>
      <c r="H9" s="43"/>
      <c r="I9" s="44"/>
      <c r="M9" s="37"/>
      <c r="N9" s="37"/>
      <c r="O9" s="37"/>
    </row>
    <row r="10" spans="1:18" ht="23.15" customHeight="1" thickBot="1" x14ac:dyDescent="0.4">
      <c r="A10" s="44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0.11169999999999999</v>
      </c>
      <c r="D11" s="13">
        <v>8.5699999999999998E-2</v>
      </c>
      <c r="E11" s="13">
        <v>8.3800000000000013E-2</v>
      </c>
      <c r="F11" s="13">
        <v>0.02</v>
      </c>
      <c r="G11" s="13">
        <v>0.1009</v>
      </c>
      <c r="H11" s="13">
        <v>7.6700000000000004E-2</v>
      </c>
      <c r="I11" s="13">
        <v>8.1500000000000003E-2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4" t="s">
        <v>40</v>
      </c>
      <c r="D12" s="14" t="s">
        <v>40</v>
      </c>
      <c r="E12" s="14" t="s">
        <v>40</v>
      </c>
      <c r="F12" s="14">
        <v>0.02</v>
      </c>
      <c r="G12" s="14">
        <v>8.0500000000000002E-2</v>
      </c>
      <c r="H12" s="14">
        <v>8.2500000000000004E-2</v>
      </c>
      <c r="I12" s="14">
        <v>8.8599999999999998E-2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9.9600000000000008E-2</v>
      </c>
      <c r="D13" s="13">
        <v>8.1799999999999998E-2</v>
      </c>
      <c r="E13" s="13">
        <v>8.6199999999999999E-2</v>
      </c>
      <c r="F13" s="13">
        <v>0.02</v>
      </c>
      <c r="G13" s="13">
        <v>9.1499999999999998E-2</v>
      </c>
      <c r="H13" s="13">
        <v>8.929999999999999E-2</v>
      </c>
      <c r="I13" s="13">
        <v>8.9600000000000013E-2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8.2899999999999988E-2</v>
      </c>
      <c r="D14" s="14">
        <v>7.7199999999999991E-2</v>
      </c>
      <c r="E14" s="14">
        <v>8.43E-2</v>
      </c>
      <c r="F14" s="14">
        <v>1.9699999999999999E-2</v>
      </c>
      <c r="G14" s="14">
        <v>6.8699999999999997E-2</v>
      </c>
      <c r="H14" s="14">
        <v>6.7400000000000002E-2</v>
      </c>
      <c r="I14" s="14">
        <v>7.400000000000001E-2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9.820000000000001E-2</v>
      </c>
      <c r="D15" s="13">
        <v>9.0999999999999998E-2</v>
      </c>
      <c r="E15" s="13">
        <v>9.0299999999999991E-2</v>
      </c>
      <c r="F15" s="13">
        <v>0.02</v>
      </c>
      <c r="G15" s="13">
        <v>8.3900000000000002E-2</v>
      </c>
      <c r="H15" s="13">
        <v>7.8799999999999995E-2</v>
      </c>
      <c r="I15" s="13">
        <v>8.5000000000000006E-2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9.06E-2</v>
      </c>
      <c r="D16" s="15">
        <v>8.3699999999999997E-2</v>
      </c>
      <c r="E16" s="15">
        <v>8.6599999999999996E-2</v>
      </c>
      <c r="F16" s="15">
        <v>0.02</v>
      </c>
      <c r="G16" s="15">
        <v>7.4200000000000002E-2</v>
      </c>
      <c r="H16" s="15">
        <v>8.0399999999999985E-2</v>
      </c>
      <c r="I16" s="15">
        <v>8.4900000000000003E-2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 t="s">
        <v>41</v>
      </c>
      <c r="D17" s="24" t="s">
        <v>41</v>
      </c>
      <c r="E17" s="24" t="s">
        <v>41</v>
      </c>
      <c r="F17" s="24">
        <v>1.9949999999999999E-2</v>
      </c>
      <c r="G17" s="24">
        <v>8.3199999999999996E-2</v>
      </c>
      <c r="H17" s="24">
        <v>7.8E-2</v>
      </c>
      <c r="I17" s="24">
        <v>8.3000000000000004E-2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2"/>
      <c r="B18" s="52"/>
      <c r="C18" s="52"/>
      <c r="D18" s="52"/>
      <c r="E18" s="52"/>
      <c r="F18" s="52"/>
      <c r="G18" s="52"/>
      <c r="H18" s="52"/>
      <c r="I18" s="52"/>
    </row>
    <row r="19" spans="1:18" ht="15" customHeight="1" x14ac:dyDescent="0.35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33"/>
    </row>
    <row r="20" spans="1:18" ht="14.5" customHeight="1" x14ac:dyDescent="0.35">
      <c r="A20" s="53" t="s">
        <v>20</v>
      </c>
      <c r="B20" s="53"/>
      <c r="C20" s="53"/>
      <c r="D20" s="53"/>
      <c r="E20" s="53"/>
      <c r="F20" s="53"/>
      <c r="G20" s="53"/>
      <c r="H20" s="53"/>
      <c r="I20" s="53"/>
      <c r="J20" s="33"/>
    </row>
    <row r="21" spans="1:18" x14ac:dyDescent="0.35">
      <c r="A21" s="54" t="s">
        <v>21</v>
      </c>
      <c r="B21" s="54"/>
      <c r="C21" s="54"/>
      <c r="D21" s="54"/>
      <c r="E21" s="54"/>
      <c r="F21" s="54"/>
      <c r="G21" s="54"/>
      <c r="H21" s="54"/>
      <c r="I21" s="54"/>
      <c r="J21" s="33"/>
    </row>
    <row r="22" spans="1:18" x14ac:dyDescent="0.35">
      <c r="A22" s="55" t="s">
        <v>38</v>
      </c>
      <c r="B22" s="55"/>
      <c r="C22" s="55"/>
      <c r="D22" s="55"/>
      <c r="E22" s="55"/>
      <c r="F22" s="55"/>
      <c r="G22" s="55"/>
      <c r="H22" s="55"/>
      <c r="I22" s="55"/>
      <c r="J22" s="33"/>
    </row>
    <row r="23" spans="1:18" x14ac:dyDescent="0.35">
      <c r="A23" s="45"/>
      <c r="B23" s="45"/>
      <c r="C23" s="45"/>
      <c r="D23" s="45"/>
      <c r="E23" s="45"/>
      <c r="F23" s="45"/>
      <c r="G23" s="45"/>
      <c r="H23" s="45"/>
      <c r="I23" s="45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="90" zoomScaleNormal="90" workbookViewId="0">
      <selection activeCell="D25" sqref="D25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0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0" x14ac:dyDescent="0.35">
      <c r="A3" s="39" t="str">
        <f>+'[1]ROP - FCL'!A3:I3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0" ht="10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20" ht="15.5" x14ac:dyDescent="0.35">
      <c r="A5" s="41" t="s">
        <v>3</v>
      </c>
      <c r="B5" s="41"/>
      <c r="C5" s="41"/>
      <c r="D5" s="41"/>
      <c r="E5" s="41"/>
      <c r="F5" s="29">
        <f>'[1]ROP - FCL'!E5</f>
        <v>45901</v>
      </c>
      <c r="G5" s="27"/>
      <c r="H5" s="27"/>
      <c r="I5" s="27"/>
      <c r="J5" s="27"/>
    </row>
    <row r="6" spans="1:20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20" ht="36" customHeight="1" thickBot="1" x14ac:dyDescent="0.4">
      <c r="A7" s="56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  <c r="K7" s="47" t="s">
        <v>35</v>
      </c>
      <c r="L7" s="48"/>
    </row>
    <row r="8" spans="1:20" ht="26.25" customHeight="1" thickBot="1" x14ac:dyDescent="0.4">
      <c r="A8" s="56"/>
      <c r="B8" s="43" t="s">
        <v>7</v>
      </c>
      <c r="C8" s="43"/>
      <c r="D8" s="43"/>
      <c r="E8" s="44"/>
      <c r="F8" s="47" t="s">
        <v>7</v>
      </c>
      <c r="G8" s="48"/>
      <c r="H8" s="48"/>
      <c r="I8" s="48"/>
      <c r="J8" s="46"/>
      <c r="K8" s="42" t="s">
        <v>7</v>
      </c>
      <c r="L8" s="43"/>
      <c r="O8" s="37"/>
      <c r="P8" s="37"/>
      <c r="Q8" s="37"/>
    </row>
    <row r="9" spans="1:20" ht="26.25" customHeight="1" thickBot="1" x14ac:dyDescent="0.4">
      <c r="A9" s="56"/>
      <c r="B9" s="56" t="s">
        <v>24</v>
      </c>
      <c r="C9" s="42" t="s">
        <v>9</v>
      </c>
      <c r="D9" s="43"/>
      <c r="E9" s="44"/>
      <c r="F9" s="58" t="s">
        <v>25</v>
      </c>
      <c r="G9" s="56" t="s">
        <v>24</v>
      </c>
      <c r="H9" s="42" t="s">
        <v>9</v>
      </c>
      <c r="I9" s="43"/>
      <c r="J9" s="44"/>
      <c r="K9" s="49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6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50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9.0500000000000011E-2</v>
      </c>
      <c r="D11" s="17">
        <v>7.46E-2</v>
      </c>
      <c r="E11" s="17">
        <v>7.9399999999999998E-2</v>
      </c>
      <c r="F11" s="17"/>
      <c r="G11" s="17">
        <v>1.4999999999999999E-2</v>
      </c>
      <c r="H11" s="17">
        <v>9.98E-2</v>
      </c>
      <c r="I11" s="17">
        <v>7.5999999999999998E-2</v>
      </c>
      <c r="J11" s="17">
        <v>8.1000000000000003E-2</v>
      </c>
      <c r="K11" s="17">
        <v>1.4999999999999999E-2</v>
      </c>
      <c r="L11" s="17">
        <v>0.1371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7.7399999999999997E-2</v>
      </c>
      <c r="D12" s="18">
        <v>8.1000000000000003E-2</v>
      </c>
      <c r="E12" s="18">
        <v>8.9099999999999999E-2</v>
      </c>
      <c r="F12" s="18"/>
      <c r="G12" s="18">
        <v>1.4999999999999999E-2</v>
      </c>
      <c r="H12" s="18">
        <v>9.3399999999999997E-2</v>
      </c>
      <c r="I12" s="18">
        <v>9.1400000000000009E-2</v>
      </c>
      <c r="J12" s="18">
        <v>9.5399999999999985E-2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8.43E-2</v>
      </c>
      <c r="D13" s="17">
        <v>7.9199999999999993E-2</v>
      </c>
      <c r="E13" s="17">
        <v>8.6899999999999991E-2</v>
      </c>
      <c r="F13" s="17">
        <v>0.1</v>
      </c>
      <c r="G13" s="17"/>
      <c r="H13" s="17">
        <v>0.1091</v>
      </c>
      <c r="I13" s="17">
        <v>9.7699999999999995E-2</v>
      </c>
      <c r="J13" s="17">
        <v>9.74E-2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0.10009999999999999</v>
      </c>
      <c r="D14" s="18">
        <v>8.7799999999999989E-2</v>
      </c>
      <c r="E14" s="18">
        <v>8.7799999999999989E-2</v>
      </c>
      <c r="F14" s="18"/>
      <c r="G14" s="18">
        <v>1.4999999999999999E-2</v>
      </c>
      <c r="H14" s="18">
        <v>8.7400000000000005E-2</v>
      </c>
      <c r="I14" s="18">
        <v>8.43E-2</v>
      </c>
      <c r="J14" s="18">
        <v>8.8100000000000012E-2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9.6600000000000005E-2</v>
      </c>
      <c r="D15" s="19">
        <v>8.7899999999999992E-2</v>
      </c>
      <c r="E15" s="19">
        <v>8.6699999999999999E-2</v>
      </c>
      <c r="F15" s="19"/>
      <c r="G15" s="19">
        <v>1.7500000000000002E-2</v>
      </c>
      <c r="H15" s="19">
        <v>9.01E-2</v>
      </c>
      <c r="I15" s="19">
        <v>8.72E-2</v>
      </c>
      <c r="J15" s="19">
        <v>8.6800000000000002E-2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9.3200000000000005E-2</v>
      </c>
      <c r="D16" s="24">
        <v>8.4100000000000008E-2</v>
      </c>
      <c r="E16" s="24">
        <v>8.72E-2</v>
      </c>
      <c r="F16" s="24">
        <v>0.1</v>
      </c>
      <c r="G16" s="24">
        <v>1.5625E-2</v>
      </c>
      <c r="H16" s="24">
        <v>9.9299999999999999E-2</v>
      </c>
      <c r="I16" s="24">
        <v>8.72E-2</v>
      </c>
      <c r="J16" s="24">
        <v>8.9900000000000008E-2</v>
      </c>
      <c r="K16" s="24">
        <v>1.4999999999999999E-2</v>
      </c>
      <c r="L16" s="24">
        <v>0.1371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51" t="str">
        <f>+'[1]ROP - FCL'!A19:I19</f>
        <v>(1) Información con base en cifras suministradas por la SUPEN con cierre a setiembre 2025</v>
      </c>
      <c r="B18" s="51"/>
      <c r="C18" s="51"/>
      <c r="D18" s="51"/>
      <c r="E18" s="51"/>
      <c r="F18" s="51"/>
      <c r="G18" s="51"/>
      <c r="H18" s="51"/>
      <c r="I18" s="51"/>
      <c r="J18" s="51"/>
      <c r="K18" s="34"/>
      <c r="L18" s="34"/>
    </row>
    <row r="19" spans="1:12" ht="14.5" customHeight="1" x14ac:dyDescent="0.35">
      <c r="A19" s="53" t="s">
        <v>26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2" ht="14.5" customHeight="1" x14ac:dyDescent="0.35">
      <c r="A20" s="60" t="s">
        <v>27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2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C9:E9"/>
    <mergeCell ref="H9:J9"/>
    <mergeCell ref="A18:J18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tabSelected="1" zoomScaleNormal="100" workbookViewId="0">
      <selection activeCell="H25" sqref="H25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1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1" x14ac:dyDescent="0.35">
      <c r="A3" s="39" t="str">
        <f>+'[1]Régimen Voluntario Colones'!A3:J3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21" ht="9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21" ht="15.5" x14ac:dyDescent="0.35">
      <c r="A5" s="41" t="s">
        <v>3</v>
      </c>
      <c r="B5" s="41"/>
      <c r="C5" s="41"/>
      <c r="D5" s="41"/>
      <c r="E5" s="41"/>
      <c r="F5" s="41"/>
      <c r="G5" s="29">
        <f>'[1]ROP - FCL'!E5</f>
        <v>45901</v>
      </c>
      <c r="H5" s="27"/>
      <c r="I5" s="27"/>
      <c r="J5" s="27"/>
      <c r="K5" s="26"/>
    </row>
    <row r="6" spans="1:21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2"/>
    </row>
    <row r="7" spans="1:21" ht="26.25" customHeight="1" thickBot="1" x14ac:dyDescent="0.4">
      <c r="A7" s="56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  <c r="L7" s="47" t="s">
        <v>36</v>
      </c>
      <c r="M7" s="48"/>
    </row>
    <row r="8" spans="1:21" ht="26.25" customHeight="1" thickBot="1" x14ac:dyDescent="0.4">
      <c r="A8" s="56"/>
      <c r="B8" s="42" t="s">
        <v>7</v>
      </c>
      <c r="C8" s="43"/>
      <c r="D8" s="43"/>
      <c r="E8" s="43"/>
      <c r="F8" s="44"/>
      <c r="G8" s="42" t="s">
        <v>7</v>
      </c>
      <c r="H8" s="43"/>
      <c r="I8" s="43"/>
      <c r="J8" s="43"/>
      <c r="K8" s="44"/>
      <c r="L8" s="42" t="s">
        <v>7</v>
      </c>
      <c r="M8" s="43"/>
      <c r="Q8" s="37"/>
      <c r="R8" s="37"/>
      <c r="S8" s="37"/>
    </row>
    <row r="9" spans="1:21" ht="18" customHeight="1" thickBot="1" x14ac:dyDescent="0.4">
      <c r="A9" s="56"/>
      <c r="B9" s="49" t="s">
        <v>25</v>
      </c>
      <c r="C9" s="49" t="s">
        <v>24</v>
      </c>
      <c r="D9" s="42" t="s">
        <v>9</v>
      </c>
      <c r="E9" s="43"/>
      <c r="F9" s="44"/>
      <c r="G9" s="62" t="s">
        <v>25</v>
      </c>
      <c r="H9" s="62" t="s">
        <v>24</v>
      </c>
      <c r="I9" s="64" t="s">
        <v>9</v>
      </c>
      <c r="J9" s="65"/>
      <c r="K9" s="66"/>
      <c r="L9" s="49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3"/>
      <c r="H10" s="63"/>
      <c r="I10" s="22" t="s">
        <v>10</v>
      </c>
      <c r="J10" s="4" t="s">
        <v>11</v>
      </c>
      <c r="K10" s="4" t="s">
        <v>12</v>
      </c>
      <c r="L10" s="50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6.3399999999999998E-2</v>
      </c>
      <c r="E11" s="17">
        <v>4.4000000000000004E-2</v>
      </c>
      <c r="F11" s="17">
        <v>4.3700000000000003E-2</v>
      </c>
      <c r="G11" s="17"/>
      <c r="H11" s="17">
        <v>8.0000000000000002E-3</v>
      </c>
      <c r="I11" s="17">
        <v>8.2400000000000001E-2</v>
      </c>
      <c r="J11" s="17">
        <v>5.8299999999999998E-2</v>
      </c>
      <c r="K11" s="17">
        <v>5.3499999999999999E-2</v>
      </c>
      <c r="L11" s="17">
        <v>8.0000000000000002E-3</v>
      </c>
      <c r="M11" s="17">
        <v>0.11380000000000001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7.2800000000000004E-2</v>
      </c>
      <c r="E12" s="18">
        <v>6.6799999999999998E-2</v>
      </c>
      <c r="F12" s="18">
        <v>6.4600000000000005E-2</v>
      </c>
      <c r="G12" s="18"/>
      <c r="H12" s="18">
        <v>0.01</v>
      </c>
      <c r="I12" s="18">
        <v>7.2800000000000004E-2</v>
      </c>
      <c r="J12" s="18">
        <v>6.8900000000000003E-2</v>
      </c>
      <c r="K12" s="18">
        <v>6.4899999999999999E-2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0.1009</v>
      </c>
      <c r="E13" s="20">
        <v>7.400000000000001E-2</v>
      </c>
      <c r="F13" s="20">
        <v>6.2100000000000002E-2</v>
      </c>
      <c r="G13" s="20">
        <v>0.1</v>
      </c>
      <c r="H13" s="20"/>
      <c r="I13" s="20">
        <v>0.10630000000000001</v>
      </c>
      <c r="J13" s="20">
        <v>7.4400000000000008E-2</v>
      </c>
      <c r="K13" s="20">
        <v>6.7000000000000004E-2</v>
      </c>
      <c r="L13" s="20"/>
      <c r="M13" s="20"/>
      <c r="N13"/>
      <c r="O13" s="33"/>
      <c r="P13"/>
      <c r="Q13" s="37"/>
      <c r="R13" s="61"/>
      <c r="S13" s="61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8.4700000000000011E-2</v>
      </c>
      <c r="E14" s="25">
        <v>6.9000000000000006E-2</v>
      </c>
      <c r="F14" s="25">
        <v>6.0400000000000002E-2</v>
      </c>
      <c r="G14" s="25">
        <v>0.1</v>
      </c>
      <c r="H14" s="25"/>
      <c r="I14" s="25">
        <v>8.0799999999999997E-2</v>
      </c>
      <c r="J14" s="25">
        <v>6.5700000000000008E-2</v>
      </c>
      <c r="K14" s="25">
        <v>5.6500000000000002E-2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8.7499999999999994E-2</v>
      </c>
      <c r="E15" s="16">
        <v>6.7799999999999999E-2</v>
      </c>
      <c r="F15" s="16">
        <v>5.9299999999999999E-2</v>
      </c>
      <c r="G15" s="16">
        <v>0.1</v>
      </c>
      <c r="H15" s="16">
        <v>9.0000000000000011E-3</v>
      </c>
      <c r="I15" s="16">
        <v>8.9099999999999999E-2</v>
      </c>
      <c r="J15" s="16">
        <v>6.5000000000000002E-2</v>
      </c>
      <c r="K15" s="16">
        <v>5.8899999999999994E-2</v>
      </c>
      <c r="L15" s="16">
        <v>8.0000000000000002E-3</v>
      </c>
      <c r="M15" s="16">
        <v>0.11380000000000001</v>
      </c>
    </row>
    <row r="16" spans="1:21" ht="15" thickBot="1" x14ac:dyDescent="0.4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 ht="14.5" customHeight="1" x14ac:dyDescent="0.35">
      <c r="A17" s="51" t="str">
        <f>+'[1]Régimen Voluntario Colones'!A18:J18</f>
        <v>(1) Información con base en cifras suministradas por la SUPEN con cierre a setiembre 2025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35"/>
      <c r="M17" s="35"/>
    </row>
    <row r="18" spans="1:13" ht="14.5" customHeight="1" x14ac:dyDescent="0.35">
      <c r="A18" s="53" t="s">
        <v>26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3"/>
      <c r="M18"/>
    </row>
    <row r="19" spans="1:13" x14ac:dyDescent="0.35">
      <c r="A19" s="54" t="s">
        <v>34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3"/>
      <c r="M19"/>
    </row>
    <row r="20" spans="1:13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L16:M16"/>
    <mergeCell ref="L9:L10"/>
    <mergeCell ref="L7:M7"/>
    <mergeCell ref="L8:M8"/>
    <mergeCell ref="A19:K19"/>
    <mergeCell ref="A17:K17"/>
    <mergeCell ref="A20:K20"/>
    <mergeCell ref="H9:H10"/>
    <mergeCell ref="A16:K16"/>
    <mergeCell ref="A18:K18"/>
    <mergeCell ref="D9:F9"/>
    <mergeCell ref="I9:K9"/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2025-10-08T22:15:03Z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