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0E0BB5F2-02A4-400A-9107-EF5EBE19889A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A18" i="2"/>
  <c r="F5" i="2"/>
  <c r="A3" i="2"/>
  <c r="G5" i="3" l="1"/>
  <c r="A3" i="3" l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<sst xmlns="http://schemas.openxmlformats.org/spreadsheetml/2006/main" count="92" uniqueCount="39">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</sst>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4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  <cell r="B3"/>
          <cell r="C3"/>
          <cell r="D3"/>
          <cell r="E3"/>
          <cell r="F3"/>
          <cell r="G3"/>
          <cell r="H3"/>
          <cell r="I3"/>
        </row>
        <row r="5">
          <cell r="E5">
            <v>45778</v>
          </cell>
        </row>
        <row r="19">
          <cell r="A19" t="str">
            <v>(1) Información con base en cifras suministradas por la SUPEN con cierre a mayo 2025</v>
          </cell>
          <cell r="B19"/>
          <cell r="C19"/>
          <cell r="D19"/>
          <cell r="E19"/>
          <cell r="F19"/>
          <cell r="G19"/>
          <cell r="H19"/>
          <cell r="I19"/>
        </row>
      </sheetData>
      <sheetData sheetId="9">
        <row r="18">
          <cell r="A18" t="str">
            <v>(1) Información con base en cifras suministradas por la SUPEN con cierre a mayo 2025</v>
          </cell>
          <cell r="B18"/>
          <cell r="C18"/>
          <cell r="D18"/>
          <cell r="E18"/>
          <cell r="F18"/>
          <cell r="G18"/>
          <cell r="H18"/>
          <cell r="I18"/>
          <cell r="J18"/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="85" zoomScaleNormal="85" workbookViewId="0">
      <selection activeCell="A22" sqref="A22:I22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53"/>
      <c r="B1" s="53"/>
      <c r="C1" s="53"/>
      <c r="D1" s="53"/>
      <c r="E1" s="53"/>
      <c r="F1" s="53"/>
      <c r="G1" s="53"/>
      <c r="H1" s="53"/>
      <c r="I1" s="53"/>
      <c r="J1" s="32"/>
    </row>
    <row r="2" spans="1:18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32"/>
    </row>
    <row r="3" spans="1:18" x14ac:dyDescent="0.3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32"/>
    </row>
    <row r="4" spans="1:18" ht="8.5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31"/>
    </row>
    <row r="5" spans="1:18" ht="15.5" x14ac:dyDescent="0.35">
      <c r="A5" s="54" t="s">
        <v>3</v>
      </c>
      <c r="B5" s="54"/>
      <c r="C5" s="54"/>
      <c r="D5" s="54"/>
      <c r="E5" s="29">
        <v>45778</v>
      </c>
      <c r="F5" s="27"/>
      <c r="G5" s="27"/>
      <c r="H5" s="27"/>
      <c r="I5" s="27"/>
      <c r="J5" s="27"/>
      <c r="K5" s="11"/>
    </row>
    <row r="6" spans="1:18" x14ac:dyDescent="0.35">
      <c r="A6" s="43"/>
      <c r="B6" s="43"/>
      <c r="C6" s="43"/>
      <c r="D6" s="43"/>
      <c r="E6" s="43"/>
      <c r="F6" s="43"/>
      <c r="G6" s="43"/>
      <c r="H6" s="43"/>
      <c r="I6" s="43"/>
      <c r="J6" s="31"/>
      <c r="K6" s="28"/>
      <c r="M6" s="37"/>
      <c r="N6" s="37"/>
      <c r="O6" s="37"/>
    </row>
    <row r="7" spans="1:18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  <c r="M7" s="37"/>
      <c r="N7" s="37"/>
      <c r="O7" s="37"/>
    </row>
    <row r="8" spans="1:18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  <c r="M8" s="37"/>
      <c r="N8" s="37"/>
      <c r="O8" s="37"/>
    </row>
    <row r="9" spans="1:18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  <c r="M9" s="37"/>
      <c r="N9" s="37"/>
      <c r="O9" s="37"/>
    </row>
    <row r="10" spans="1:18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5.6299999999999996E-2</v>
      </c>
      <c r="D11" s="13">
        <v>8.1799999999999998E-2</v>
      </c>
      <c r="E11" s="13">
        <v>8.1300000000000011E-2</v>
      </c>
      <c r="F11" s="13">
        <v>0.02</v>
      </c>
      <c r="G11" s="13">
        <v>6.9500000000000006E-2</v>
      </c>
      <c r="H11" s="13">
        <v>8.1900000000000001E-2</v>
      </c>
      <c r="I11" s="13">
        <v>8.199999999999999E-2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4">
        <v>5.3800000000000001E-2</v>
      </c>
      <c r="D12" s="14">
        <v>7.7100000000000002E-2</v>
      </c>
      <c r="E12" s="14">
        <v>8.2799999999999999E-2</v>
      </c>
      <c r="F12" s="14">
        <v>0.02</v>
      </c>
      <c r="G12" s="14">
        <v>5.6100000000000004E-2</v>
      </c>
      <c r="H12" s="14">
        <v>8.5800000000000001E-2</v>
      </c>
      <c r="I12" s="14">
        <v>8.9700000000000002E-2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5.6799999999999996E-2</v>
      </c>
      <c r="D13" s="13">
        <v>7.6700000000000004E-2</v>
      </c>
      <c r="E13" s="13">
        <v>8.3599999999999994E-2</v>
      </c>
      <c r="F13" s="13">
        <v>0.02</v>
      </c>
      <c r="G13" s="13">
        <v>6.3099999999999989E-2</v>
      </c>
      <c r="H13" s="13">
        <v>8.3499999999999991E-2</v>
      </c>
      <c r="I13" s="13">
        <v>8.7899999999999992E-2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4.7E-2</v>
      </c>
      <c r="D14" s="14">
        <v>8.0700000000000008E-2</v>
      </c>
      <c r="E14" s="14">
        <v>8.2899999999999988E-2</v>
      </c>
      <c r="F14" s="14">
        <v>1.9699999999999999E-2</v>
      </c>
      <c r="G14" s="14">
        <v>3.9599999999999996E-2</v>
      </c>
      <c r="H14" s="14">
        <v>6.7799999999999999E-2</v>
      </c>
      <c r="I14" s="14">
        <v>7.4299999999999991E-2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6.25E-2</v>
      </c>
      <c r="D15" s="13">
        <v>9.3000000000000013E-2</v>
      </c>
      <c r="E15" s="13">
        <v>8.5500000000000007E-2</v>
      </c>
      <c r="F15" s="13">
        <v>0.02</v>
      </c>
      <c r="G15" s="13">
        <v>6.8699999999999997E-2</v>
      </c>
      <c r="H15" s="13">
        <v>8.1799999999999998E-2</v>
      </c>
      <c r="I15" s="13">
        <v>8.3299999999999999E-2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6.480000000000001E-2</v>
      </c>
      <c r="D16" s="15">
        <v>8.3599999999999994E-2</v>
      </c>
      <c r="E16" s="15">
        <v>8.5299999999999987E-2</v>
      </c>
      <c r="F16" s="15">
        <v>0.02</v>
      </c>
      <c r="G16" s="15">
        <v>5.9299999999999999E-2</v>
      </c>
      <c r="H16" s="15">
        <v>8.1600000000000006E-2</v>
      </c>
      <c r="I16" s="15">
        <v>8.5900000000000004E-2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5.9299999999999999E-2</v>
      </c>
      <c r="D17" s="24">
        <v>8.48E-2</v>
      </c>
      <c r="E17" s="24">
        <v>8.4199999999999997E-2</v>
      </c>
      <c r="F17" s="24">
        <v>1.9949999999999999E-2</v>
      </c>
      <c r="G17" s="24">
        <v>5.91E-2</v>
      </c>
      <c r="H17" s="24">
        <v>7.9199999999999993E-2</v>
      </c>
      <c r="I17" s="24">
        <v>8.2500000000000004E-2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0"/>
      <c r="B18" s="50"/>
      <c r="C18" s="50"/>
      <c r="D18" s="50"/>
      <c r="E18" s="50"/>
      <c r="F18" s="50"/>
      <c r="G18" s="50"/>
      <c r="H18" s="50"/>
      <c r="I18" s="50"/>
    </row>
    <row r="19" spans="1:18" ht="15" customHeight="1" x14ac:dyDescent="0.35">
      <c r="A19" s="49" t="s">
        <v>38</v>
      </c>
      <c r="B19" s="49"/>
      <c r="C19" s="49"/>
      <c r="D19" s="49"/>
      <c r="E19" s="49"/>
      <c r="F19" s="49"/>
      <c r="G19" s="49"/>
      <c r="H19" s="49"/>
      <c r="I19" s="49"/>
      <c r="J19" s="33"/>
    </row>
    <row r="20" spans="1:18" ht="14.5" customHeight="1" x14ac:dyDescent="0.35">
      <c r="A20" s="51" t="s">
        <v>20</v>
      </c>
      <c r="B20" s="51"/>
      <c r="C20" s="51"/>
      <c r="D20" s="51"/>
      <c r="E20" s="51"/>
      <c r="F20" s="51"/>
      <c r="G20" s="51"/>
      <c r="H20" s="51"/>
      <c r="I20" s="51"/>
      <c r="J20" s="33"/>
    </row>
    <row r="21" spans="1:18" x14ac:dyDescent="0.35">
      <c r="A21" s="52" t="s">
        <v>21</v>
      </c>
      <c r="B21" s="52"/>
      <c r="C21" s="52"/>
      <c r="D21" s="52"/>
      <c r="E21" s="52"/>
      <c r="F21" s="52"/>
      <c r="G21" s="52"/>
      <c r="H21" s="52"/>
      <c r="I21" s="52"/>
      <c r="J21" s="33"/>
    </row>
    <row r="22" spans="1:18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33"/>
    </row>
    <row r="23" spans="1:18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="85" zoomScaleNormal="85" workbookViewId="0">
      <selection sqref="A1:L1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0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0" x14ac:dyDescent="0.35">
      <c r="A3" s="53" t="str">
        <f>+'[1]ROP - FCL'!A3:I3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20" ht="10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20" ht="15.5" x14ac:dyDescent="0.35">
      <c r="A5" s="54" t="s">
        <v>3</v>
      </c>
      <c r="B5" s="54"/>
      <c r="C5" s="54"/>
      <c r="D5" s="54"/>
      <c r="E5" s="54"/>
      <c r="F5" s="29">
        <f>'[1]ROP - FCL'!E5</f>
        <v>45778</v>
      </c>
      <c r="G5" s="27"/>
      <c r="H5" s="27"/>
      <c r="I5" s="27"/>
      <c r="J5" s="27"/>
    </row>
    <row r="6" spans="1:2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20" ht="36" customHeight="1" thickBot="1" x14ac:dyDescent="0.4">
      <c r="A7" s="56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  <c r="K7" s="45" t="s">
        <v>35</v>
      </c>
      <c r="L7" s="46"/>
    </row>
    <row r="8" spans="1:20" ht="26.25" customHeight="1" thickBot="1" x14ac:dyDescent="0.4">
      <c r="A8" s="56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  <c r="K8" s="39" t="s">
        <v>7</v>
      </c>
      <c r="L8" s="40"/>
      <c r="O8" s="37"/>
      <c r="P8" s="37"/>
      <c r="Q8" s="37"/>
    </row>
    <row r="9" spans="1:20" ht="26.25" customHeight="1" thickBot="1" x14ac:dyDescent="0.4">
      <c r="A9" s="56"/>
      <c r="B9" s="56" t="s">
        <v>24</v>
      </c>
      <c r="C9" s="39" t="s">
        <v>9</v>
      </c>
      <c r="D9" s="40"/>
      <c r="E9" s="41"/>
      <c r="F9" s="58" t="s">
        <v>25</v>
      </c>
      <c r="G9" s="56" t="s">
        <v>24</v>
      </c>
      <c r="H9" s="39" t="s">
        <v>9</v>
      </c>
      <c r="I9" s="40"/>
      <c r="J9" s="41"/>
      <c r="K9" s="47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4"/>
      <c r="B10" s="57"/>
      <c r="C10" s="21" t="s">
        <v>10</v>
      </c>
      <c r="D10" s="2" t="s">
        <v>11</v>
      </c>
      <c r="E10" s="2" t="s">
        <v>12</v>
      </c>
      <c r="F10" s="59"/>
      <c r="G10" s="57"/>
      <c r="H10" s="21" t="s">
        <v>10</v>
      </c>
      <c r="I10" s="2" t="s">
        <v>11</v>
      </c>
      <c r="J10" s="2" t="s">
        <v>12</v>
      </c>
      <c r="K10" s="48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7.8399999999999997E-2</v>
      </c>
      <c r="D11" s="17">
        <v>7.5399999999999995E-2</v>
      </c>
      <c r="E11" s="17">
        <v>8.0799999999999997E-2</v>
      </c>
      <c r="F11" s="17"/>
      <c r="G11" s="17">
        <v>1.4999999999999999E-2</v>
      </c>
      <c r="H11" s="17">
        <v>6.2400000000000004E-2</v>
      </c>
      <c r="I11" s="17">
        <v>7.5700000000000003E-2</v>
      </c>
      <c r="J11" s="17">
        <v>8.1799999999999998E-2</v>
      </c>
      <c r="K11" s="17">
        <v>1.4999999999999999E-2</v>
      </c>
      <c r="L11" s="17">
        <v>8.1000000000000003E-2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6.0199999999999997E-2</v>
      </c>
      <c r="D12" s="18">
        <v>8.4700000000000011E-2</v>
      </c>
      <c r="E12" s="18">
        <v>9.0700000000000003E-2</v>
      </c>
      <c r="F12" s="18"/>
      <c r="G12" s="18">
        <v>1.4999999999999999E-2</v>
      </c>
      <c r="H12" s="18">
        <v>7.2599999999999998E-2</v>
      </c>
      <c r="I12" s="18">
        <v>9.4600000000000004E-2</v>
      </c>
      <c r="J12" s="18">
        <v>9.6600000000000005E-2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5.6399999999999999E-2</v>
      </c>
      <c r="D13" s="17">
        <v>7.5999999999999998E-2</v>
      </c>
      <c r="E13" s="17">
        <v>8.5199999999999998E-2</v>
      </c>
      <c r="F13" s="17">
        <v>0.1</v>
      </c>
      <c r="G13" s="17"/>
      <c r="H13" s="17">
        <v>8.0500000000000002E-2</v>
      </c>
      <c r="I13" s="17">
        <v>9.4399999999999998E-2</v>
      </c>
      <c r="J13" s="17">
        <v>9.5799999999999996E-2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8.8499999999999995E-2</v>
      </c>
      <c r="D14" s="18">
        <v>8.8300000000000003E-2</v>
      </c>
      <c r="E14" s="18">
        <v>8.6400000000000005E-2</v>
      </c>
      <c r="F14" s="18"/>
      <c r="G14" s="18">
        <v>1.4999999999999999E-2</v>
      </c>
      <c r="H14" s="18">
        <v>7.5700000000000003E-2</v>
      </c>
      <c r="I14" s="18">
        <v>8.6099999999999996E-2</v>
      </c>
      <c r="J14" s="18">
        <v>8.6899999999999991E-2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7.7699999999999991E-2</v>
      </c>
      <c r="D15" s="19">
        <v>8.8100000000000012E-2</v>
      </c>
      <c r="E15" s="19">
        <v>8.7499999999999994E-2</v>
      </c>
      <c r="F15" s="19"/>
      <c r="G15" s="19">
        <v>1.7500000000000002E-2</v>
      </c>
      <c r="H15" s="19">
        <v>7.2099999999999997E-2</v>
      </c>
      <c r="I15" s="19">
        <v>8.8499999999999995E-2</v>
      </c>
      <c r="J15" s="19">
        <v>8.8300000000000003E-2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7.6200000000000004E-2</v>
      </c>
      <c r="D16" s="24">
        <v>8.3499999999999991E-2</v>
      </c>
      <c r="E16" s="24">
        <v>8.5999999999999993E-2</v>
      </c>
      <c r="F16" s="24">
        <v>0.1</v>
      </c>
      <c r="G16" s="24">
        <v>1.5625E-2</v>
      </c>
      <c r="H16" s="24">
        <v>7.3200000000000001E-2</v>
      </c>
      <c r="I16" s="24">
        <v>8.6699999999999999E-2</v>
      </c>
      <c r="J16" s="24">
        <v>8.9200000000000002E-2</v>
      </c>
      <c r="K16" s="24">
        <v>1.4999999999999999E-2</v>
      </c>
      <c r="L16" s="24">
        <v>8.1000000000000003E-2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9" t="str">
        <f>+'[1]ROP - FCL'!A19:I19</f>
        <v>(1) Información con base en cifras suministradas por la SUPEN con cierre a mayo 2025</v>
      </c>
      <c r="B18" s="49"/>
      <c r="C18" s="49"/>
      <c r="D18" s="49"/>
      <c r="E18" s="49"/>
      <c r="F18" s="49"/>
      <c r="G18" s="49"/>
      <c r="H18" s="49"/>
      <c r="I18" s="49"/>
      <c r="J18" s="49"/>
      <c r="K18" s="34"/>
      <c r="L18" s="34"/>
    </row>
    <row r="19" spans="1:12" ht="14.5" customHeight="1" x14ac:dyDescent="0.35">
      <c r="A19" s="51" t="s">
        <v>26</v>
      </c>
      <c r="B19" s="51"/>
      <c r="C19" s="51"/>
      <c r="D19" s="51"/>
      <c r="E19" s="51"/>
      <c r="F19" s="51"/>
      <c r="G19" s="51"/>
      <c r="H19" s="51"/>
      <c r="I19" s="51"/>
      <c r="J19" s="51"/>
    </row>
    <row r="20" spans="1:12" ht="14.5" customHeight="1" x14ac:dyDescent="0.35">
      <c r="A20" s="55" t="s">
        <v>27</v>
      </c>
      <c r="B20" s="55"/>
      <c r="C20" s="55"/>
      <c r="D20" s="55"/>
      <c r="E20" s="55"/>
      <c r="F20" s="55"/>
      <c r="G20" s="55"/>
      <c r="H20" s="55"/>
      <c r="I20" s="55"/>
      <c r="J20" s="55"/>
    </row>
    <row r="21" spans="1:12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="85" zoomScaleNormal="85" workbookViewId="0">
      <selection activeCell="G28" sqref="G28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3" t="s">
        <v>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21" x14ac:dyDescent="0.3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21" x14ac:dyDescent="0.35">
      <c r="A3" s="53" t="str">
        <f>+'Régimen Voluntario Colones'!A3:J3</f>
        <v>SEGÚN LO DISPUESTO EN EL  SP-A-191 DE 07 DE DICIEMBRE DEL 2017 Y SUS REFORMAS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21" ht="9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21" ht="15.5" x14ac:dyDescent="0.35">
      <c r="A5" s="54" t="s">
        <v>3</v>
      </c>
      <c r="B5" s="54"/>
      <c r="C5" s="54"/>
      <c r="D5" s="54"/>
      <c r="E5" s="54"/>
      <c r="F5" s="54"/>
      <c r="G5" s="29">
        <f>'ROP - FCL'!E5</f>
        <v>45778</v>
      </c>
      <c r="H5" s="27"/>
      <c r="I5" s="27"/>
      <c r="J5" s="27"/>
      <c r="K5" s="26"/>
    </row>
    <row r="6" spans="1:2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21" ht="26.25" customHeight="1" thickBot="1" x14ac:dyDescent="0.4">
      <c r="A7" s="56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  <c r="L7" s="45" t="s">
        <v>36</v>
      </c>
      <c r="M7" s="46"/>
    </row>
    <row r="8" spans="1:21" ht="26.25" customHeight="1" thickBot="1" x14ac:dyDescent="0.4">
      <c r="A8" s="56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  <c r="L8" s="39" t="s">
        <v>7</v>
      </c>
      <c r="M8" s="40"/>
      <c r="Q8" s="37"/>
      <c r="R8" s="37"/>
      <c r="S8" s="37"/>
    </row>
    <row r="9" spans="1:21" ht="18" customHeight="1" thickBot="1" x14ac:dyDescent="0.4">
      <c r="A9" s="56"/>
      <c r="B9" s="47" t="s">
        <v>25</v>
      </c>
      <c r="C9" s="47" t="s">
        <v>24</v>
      </c>
      <c r="D9" s="39" t="s">
        <v>9</v>
      </c>
      <c r="E9" s="40"/>
      <c r="F9" s="41"/>
      <c r="G9" s="60" t="s">
        <v>25</v>
      </c>
      <c r="H9" s="60" t="s">
        <v>24</v>
      </c>
      <c r="I9" s="62" t="s">
        <v>9</v>
      </c>
      <c r="J9" s="63"/>
      <c r="K9" s="64"/>
      <c r="L9" s="47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1"/>
      <c r="H10" s="61"/>
      <c r="I10" s="22" t="s">
        <v>10</v>
      </c>
      <c r="J10" s="4" t="s">
        <v>11</v>
      </c>
      <c r="K10" s="4" t="s">
        <v>12</v>
      </c>
      <c r="L10" s="48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5.4299999999999994E-2</v>
      </c>
      <c r="E11" s="17">
        <v>4.7899999999999998E-2</v>
      </c>
      <c r="F11" s="17">
        <v>4.2900000000000001E-2</v>
      </c>
      <c r="G11" s="17"/>
      <c r="H11" s="17">
        <v>8.0000000000000002E-3</v>
      </c>
      <c r="I11" s="17">
        <v>6.5199999999999994E-2</v>
      </c>
      <c r="J11" s="17">
        <v>6.08E-2</v>
      </c>
      <c r="K11" s="17">
        <v>5.0999999999999997E-2</v>
      </c>
      <c r="L11" s="17">
        <v>8.0000000000000002E-3</v>
      </c>
      <c r="M11" s="17">
        <v>8.3299999999999999E-2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6.13E-2</v>
      </c>
      <c r="E12" s="18">
        <v>6.9599999999999995E-2</v>
      </c>
      <c r="F12" s="18">
        <v>6.2699999999999992E-2</v>
      </c>
      <c r="G12" s="18"/>
      <c r="H12" s="18">
        <v>0.01</v>
      </c>
      <c r="I12" s="18">
        <v>6.1100000000000002E-2</v>
      </c>
      <c r="J12" s="18">
        <v>7.1500000000000008E-2</v>
      </c>
      <c r="K12" s="18">
        <v>6.3E-2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7.3200000000000001E-2</v>
      </c>
      <c r="E13" s="20">
        <v>7.0599999999999996E-2</v>
      </c>
      <c r="F13" s="20">
        <v>5.7599999999999998E-2</v>
      </c>
      <c r="G13" s="20">
        <v>0.1</v>
      </c>
      <c r="H13" s="20"/>
      <c r="I13" s="20">
        <v>7.7699999999999991E-2</v>
      </c>
      <c r="J13" s="20">
        <v>7.0699999999999999E-2</v>
      </c>
      <c r="K13" s="20">
        <v>6.3200000000000006E-2</v>
      </c>
      <c r="L13" s="20"/>
      <c r="M13" s="20"/>
      <c r="N13"/>
      <c r="O13" s="33"/>
      <c r="P13"/>
      <c r="Q13" s="37"/>
      <c r="R13" s="65"/>
      <c r="S13" s="65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6.9199999999999998E-2</v>
      </c>
      <c r="E14" s="25">
        <v>6.7099999999999993E-2</v>
      </c>
      <c r="F14" s="25">
        <v>5.5999999999999994E-2</v>
      </c>
      <c r="G14" s="25">
        <v>0.1</v>
      </c>
      <c r="H14" s="25"/>
      <c r="I14" s="25">
        <v>6.4399999999999999E-2</v>
      </c>
      <c r="J14" s="25">
        <v>6.3E-2</v>
      </c>
      <c r="K14" s="25">
        <v>5.1900000000000002E-2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6.8499999999999991E-2</v>
      </c>
      <c r="E15" s="16">
        <v>6.6199999999999995E-2</v>
      </c>
      <c r="F15" s="16">
        <v>5.5500000000000001E-2</v>
      </c>
      <c r="G15" s="16">
        <v>0.1</v>
      </c>
      <c r="H15" s="16">
        <v>9.0000000000000011E-3</v>
      </c>
      <c r="I15" s="16">
        <v>6.8699999999999997E-2</v>
      </c>
      <c r="J15" s="16">
        <v>6.480000000000001E-2</v>
      </c>
      <c r="K15" s="16">
        <v>5.57E-2</v>
      </c>
      <c r="L15" s="16">
        <v>8.0000000000000002E-3</v>
      </c>
      <c r="M15" s="16">
        <v>8.3299999999999999E-2</v>
      </c>
    </row>
    <row r="16" spans="1:21" ht="15" thickBot="1" x14ac:dyDescent="0.4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ht="14.5" customHeight="1" x14ac:dyDescent="0.35">
      <c r="A17" s="49" t="str">
        <f>+'[1]Régimen Voluntario Colones'!A18:J18</f>
        <v>(1) Información con base en cifras suministradas por la SUPEN con cierre a mayo 2025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35"/>
      <c r="M17" s="35"/>
    </row>
    <row r="18" spans="1:13" x14ac:dyDescent="0.35">
      <c r="A18" s="51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3"/>
      <c r="M18"/>
    </row>
    <row r="19" spans="1:13" x14ac:dyDescent="0.35">
      <c r="A19" s="52" t="s">
        <v>34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3"/>
      <c r="M19"/>
    </row>
    <row r="20" spans="1:13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A17:K17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2025-06-04T15:24:47Z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