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FF55F56C-FC83-4911-AD7C-DBDC2C56FC4D}" xr6:coauthVersionLast="47" xr6:coauthVersionMax="47" xr10:uidLastSave="{00000000-0000-0000-0000-000000000000}"/>
  <bookViews>
    <workbookView xWindow="0" yWindow="370" windowWidth="18150" windowHeight="97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<sst xmlns="http://schemas.openxmlformats.org/spreadsheetml/2006/main" count="92" uniqueCount="39">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</sst>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18" xfId="2" applyBorder="1" applyAlignment="1">
      <alignment horizont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5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B11" sqref="B11:I17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5" t="s">
        <v>3</v>
      </c>
      <c r="B5" s="55"/>
      <c r="C5" s="55"/>
      <c r="D5" s="55"/>
      <c r="E5" s="29">
        <v>45748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3.9399999999999998E-2</v>
      </c>
      <c r="D11" s="13">
        <v>7.3499999999999996E-2</v>
      </c>
      <c r="E11" s="13">
        <v>7.8700000000000006E-2</v>
      </c>
      <c r="F11" s="13">
        <v>0.02</v>
      </c>
      <c r="G11" s="13">
        <v>6.3200000000000006E-2</v>
      </c>
      <c r="H11" s="13">
        <v>7.9399999999999998E-2</v>
      </c>
      <c r="I11" s="13">
        <v>8.2100000000000006E-2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4.6500000000000007E-2</v>
      </c>
      <c r="D12" s="14">
        <v>7.2599999999999998E-2</v>
      </c>
      <c r="E12" s="14">
        <v>8.2200000000000009E-2</v>
      </c>
      <c r="F12" s="14">
        <v>0.02</v>
      </c>
      <c r="G12" s="14">
        <v>5.45E-2</v>
      </c>
      <c r="H12" s="14">
        <v>8.2899999999999988E-2</v>
      </c>
      <c r="I12" s="14">
        <v>0.09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4.0800000000000003E-2</v>
      </c>
      <c r="D13" s="13">
        <v>6.8900000000000003E-2</v>
      </c>
      <c r="E13" s="13">
        <v>8.1300000000000011E-2</v>
      </c>
      <c r="F13" s="13">
        <v>0.02</v>
      </c>
      <c r="G13" s="13">
        <v>4.9000000000000002E-2</v>
      </c>
      <c r="H13" s="13">
        <v>7.7899999999999997E-2</v>
      </c>
      <c r="I13" s="13">
        <v>8.6199999999999999E-2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3.3000000000000002E-2</v>
      </c>
      <c r="D14" s="14">
        <v>7.6100000000000001E-2</v>
      </c>
      <c r="E14" s="14">
        <v>8.1699999999999995E-2</v>
      </c>
      <c r="F14" s="14">
        <v>1.9699999999999999E-2</v>
      </c>
      <c r="G14" s="14">
        <v>3.1800000000000002E-2</v>
      </c>
      <c r="H14" s="14">
        <v>6.5299999999999997E-2</v>
      </c>
      <c r="I14" s="14">
        <v>7.4900000000000008E-2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4.0800000000000003E-2</v>
      </c>
      <c r="D15" s="13">
        <v>8.5999999999999993E-2</v>
      </c>
      <c r="E15" s="13">
        <v>8.2699999999999996E-2</v>
      </c>
      <c r="F15" s="13">
        <v>0.02</v>
      </c>
      <c r="G15" s="13">
        <v>6.4699999999999994E-2</v>
      </c>
      <c r="H15" s="13">
        <v>7.8399999999999997E-2</v>
      </c>
      <c r="I15" s="13">
        <v>8.2400000000000001E-2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5.7699999999999994E-2</v>
      </c>
      <c r="D16" s="15">
        <v>8.1000000000000003E-2</v>
      </c>
      <c r="E16" s="15">
        <v>8.4700000000000011E-2</v>
      </c>
      <c r="F16" s="15">
        <v>0.02</v>
      </c>
      <c r="G16" s="15">
        <v>6.0999999999999999E-2</v>
      </c>
      <c r="H16" s="15">
        <v>8.0700000000000008E-2</v>
      </c>
      <c r="I16" s="15">
        <v>8.6199999999999999E-2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4.3299999999999998E-2</v>
      </c>
      <c r="D17" s="24">
        <v>7.8399999999999997E-2</v>
      </c>
      <c r="E17" s="24">
        <v>8.199999999999999E-2</v>
      </c>
      <c r="F17" s="24">
        <v>0.02</v>
      </c>
      <c r="G17" s="24">
        <v>5.2900000000000003E-2</v>
      </c>
      <c r="H17" s="24">
        <v>7.5999999999999998E-2</v>
      </c>
      <c r="I17" s="24">
        <v>8.2299999999999998E-2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35">
      <c r="A19" s="49" t="s">
        <v>38</v>
      </c>
      <c r="B19" s="50"/>
      <c r="C19" s="50"/>
      <c r="D19" s="50"/>
      <c r="E19" s="50"/>
      <c r="F19" s="50"/>
      <c r="G19" s="50"/>
      <c r="H19" s="50"/>
      <c r="I19" s="50"/>
      <c r="J19" s="33"/>
    </row>
    <row r="20" spans="1:18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topLeftCell="A8" zoomScaleNormal="100" workbookViewId="0">
      <selection activeCell="B11" sqref="B11:L16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5" t="s">
        <v>3</v>
      </c>
      <c r="B5" s="55"/>
      <c r="C5" s="55"/>
      <c r="D5" s="55"/>
      <c r="E5" s="55"/>
      <c r="F5" s="29">
        <f>'ROP - FCL'!E5</f>
        <v>45748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7"/>
      <c r="B9" s="57" t="s">
        <v>24</v>
      </c>
      <c r="C9" s="39" t="s">
        <v>9</v>
      </c>
      <c r="D9" s="40"/>
      <c r="E9" s="41"/>
      <c r="F9" s="59" t="s">
        <v>25</v>
      </c>
      <c r="G9" s="57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7.5499999999999998E-2</v>
      </c>
      <c r="D11" s="17">
        <v>7.2900000000000006E-2</v>
      </c>
      <c r="E11" s="17">
        <v>8.1300000000000011E-2</v>
      </c>
      <c r="F11" s="17"/>
      <c r="G11" s="17">
        <v>1.4999999999999999E-2</v>
      </c>
      <c r="H11" s="17">
        <v>5.5399999999999998E-2</v>
      </c>
      <c r="I11" s="17">
        <v>7.2300000000000003E-2</v>
      </c>
      <c r="J11" s="17">
        <v>8.199999999999999E-2</v>
      </c>
      <c r="K11" s="17">
        <v>1.4999999999999999E-2</v>
      </c>
      <c r="L11" s="17">
        <v>6.1900000000000004E-2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5.8099999999999999E-2</v>
      </c>
      <c r="D12" s="18">
        <v>8.199999999999999E-2</v>
      </c>
      <c r="E12" s="18">
        <v>9.11E-2</v>
      </c>
      <c r="F12" s="18"/>
      <c r="G12" s="18">
        <v>1.4999999999999999E-2</v>
      </c>
      <c r="H12" s="18">
        <v>7.0099999999999996E-2</v>
      </c>
      <c r="I12" s="18">
        <v>9.1899999999999996E-2</v>
      </c>
      <c r="J12" s="18">
        <v>9.69E-2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3.9100000000000003E-2</v>
      </c>
      <c r="D13" s="17">
        <v>6.7900000000000002E-2</v>
      </c>
      <c r="E13" s="17">
        <v>8.2799999999999999E-2</v>
      </c>
      <c r="F13" s="17">
        <v>0.1</v>
      </c>
      <c r="G13" s="17"/>
      <c r="H13" s="17">
        <v>6.5199999999999994E-2</v>
      </c>
      <c r="I13" s="17">
        <v>8.6800000000000002E-2</v>
      </c>
      <c r="J13" s="17">
        <v>9.4100000000000003E-2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8.2599999999999993E-2</v>
      </c>
      <c r="D14" s="18">
        <v>8.43E-2</v>
      </c>
      <c r="E14" s="18">
        <v>8.539999999999999E-2</v>
      </c>
      <c r="F14" s="18"/>
      <c r="G14" s="18">
        <v>1.4999999999999999E-2</v>
      </c>
      <c r="H14" s="18">
        <v>7.0499999999999993E-2</v>
      </c>
      <c r="I14" s="18">
        <v>8.2200000000000009E-2</v>
      </c>
      <c r="J14" s="18">
        <v>8.6099999999999996E-2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7.8600000000000003E-2</v>
      </c>
      <c r="D15" s="19">
        <v>8.7799999999999989E-2</v>
      </c>
      <c r="E15" s="19">
        <v>8.8200000000000001E-2</v>
      </c>
      <c r="F15" s="19"/>
      <c r="G15" s="19">
        <v>1.7500000000000002E-2</v>
      </c>
      <c r="H15" s="19">
        <v>7.1099999999999997E-2</v>
      </c>
      <c r="I15" s="19">
        <v>8.6500000000000007E-2</v>
      </c>
      <c r="J15" s="19">
        <v>8.8399999999999992E-2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6.7299999999999999E-2</v>
      </c>
      <c r="D16" s="24">
        <v>7.8700000000000006E-2</v>
      </c>
      <c r="E16" s="24">
        <v>8.48E-2</v>
      </c>
      <c r="F16" s="24">
        <v>0.1</v>
      </c>
      <c r="G16" s="24">
        <v>1.5600000000000001E-2</v>
      </c>
      <c r="H16" s="24">
        <v>6.4299999999999996E-2</v>
      </c>
      <c r="I16" s="24">
        <v>8.1799999999999998E-2</v>
      </c>
      <c r="J16" s="24">
        <v>8.8599999999999998E-2</v>
      </c>
      <c r="K16" s="24">
        <v>1.4999999999999999E-2</v>
      </c>
      <c r="L16" s="24">
        <v>6.1900000000000004E-2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+'ROP - FCL'!A19:I19</f>
        <v>(1) Información con base en cifras suministradas por la SUPEN con cierre a abril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opLeftCell="A4" zoomScaleNormal="100" workbookViewId="0">
      <selection activeCell="A5" sqref="A5:F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'ROP - FCL'!E5</f>
        <v>45748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2" t="s">
        <v>25</v>
      </c>
      <c r="H9" s="62" t="s">
        <v>24</v>
      </c>
      <c r="I9" s="64" t="s">
        <v>9</v>
      </c>
      <c r="J9" s="65"/>
      <c r="K9" s="66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4.99E-2</v>
      </c>
      <c r="E11" s="17">
        <v>4.3700000000000003E-2</v>
      </c>
      <c r="F11" s="17">
        <v>4.2599999999999999E-2</v>
      </c>
      <c r="G11" s="17"/>
      <c r="H11" s="17">
        <v>8.0000000000000002E-3</v>
      </c>
      <c r="I11" s="17">
        <v>5.45E-2</v>
      </c>
      <c r="J11" s="17">
        <v>5.5099999999999996E-2</v>
      </c>
      <c r="K11" s="17">
        <v>4.9599999999999998E-2</v>
      </c>
      <c r="L11" s="17">
        <v>8.0000000000000002E-3</v>
      </c>
      <c r="M11" s="17">
        <v>6.08E-2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5.6500000000000002E-2</v>
      </c>
      <c r="E12" s="18">
        <v>6.7500000000000004E-2</v>
      </c>
      <c r="F12" s="18">
        <v>6.1900000000000004E-2</v>
      </c>
      <c r="G12" s="18"/>
      <c r="H12" s="18">
        <v>0.01</v>
      </c>
      <c r="I12" s="18">
        <v>5.6600000000000004E-2</v>
      </c>
      <c r="J12" s="18">
        <v>6.9000000000000006E-2</v>
      </c>
      <c r="K12" s="18">
        <v>6.2199999999999998E-2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5.16E-2</v>
      </c>
      <c r="E13" s="20">
        <v>6.0299999999999999E-2</v>
      </c>
      <c r="F13" s="20">
        <v>5.4199999999999998E-2</v>
      </c>
      <c r="G13" s="20">
        <v>0.1</v>
      </c>
      <c r="H13" s="20"/>
      <c r="I13" s="20">
        <v>5.5599999999999997E-2</v>
      </c>
      <c r="J13" s="20">
        <v>6.0700000000000004E-2</v>
      </c>
      <c r="K13" s="20">
        <v>6.0100000000000001E-2</v>
      </c>
      <c r="L13" s="20"/>
      <c r="M13" s="20"/>
      <c r="N13"/>
      <c r="O13" s="33"/>
      <c r="P13"/>
      <c r="Q13" s="37"/>
      <c r="R13" s="67"/>
      <c r="S13" s="67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6.0499999999999998E-2</v>
      </c>
      <c r="E14" s="25">
        <v>6.2699999999999992E-2</v>
      </c>
      <c r="F14" s="25">
        <v>5.3899999999999997E-2</v>
      </c>
      <c r="G14" s="25">
        <v>0.1</v>
      </c>
      <c r="H14" s="25"/>
      <c r="I14" s="25">
        <v>5.7000000000000002E-2</v>
      </c>
      <c r="J14" s="25">
        <v>5.9200000000000003E-2</v>
      </c>
      <c r="K14" s="25">
        <v>0.05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5.57E-2</v>
      </c>
      <c r="E15" s="16">
        <v>5.9699999999999996E-2</v>
      </c>
      <c r="F15" s="16">
        <v>5.3200000000000004E-2</v>
      </c>
      <c r="G15" s="16">
        <v>0.1</v>
      </c>
      <c r="H15" s="16">
        <v>9.0000000000000011E-3</v>
      </c>
      <c r="I15" s="16">
        <v>5.5300000000000002E-2</v>
      </c>
      <c r="J15" s="16">
        <v>5.8299999999999998E-2</v>
      </c>
      <c r="K15" s="16">
        <v>5.3699999999999998E-2</v>
      </c>
      <c r="L15" s="16">
        <v>8.0000000000000002E-3</v>
      </c>
      <c r="M15" s="16">
        <v>6.08E-2</v>
      </c>
    </row>
    <row r="16" spans="1:21" ht="15" thickBot="1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3" x14ac:dyDescent="0.35">
      <c r="A17" s="49" t="str">
        <f>+'Régimen Voluntario Colones'!A18:J18</f>
        <v>(1) Información con base en cifras suministradas por la SUPEN con cierre a abril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2025-05-06T17:21:20Z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