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39645C5E-D6A2-4A9F-BA21-6CF0F637ACA7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<sst xmlns="http://schemas.openxmlformats.org/spreadsheetml/2006/main" count="92" uniqueCount="39">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</sst>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18" xfId="2" applyBorder="1" applyAlignment="1">
      <alignment horizontal="center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5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A21" sqref="A21:I2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5" t="s">
        <v>3</v>
      </c>
      <c r="B5" s="55"/>
      <c r="C5" s="55"/>
      <c r="D5" s="55"/>
      <c r="E5" s="29">
        <v>45689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3.4999999999999897E-3</v>
      </c>
      <c r="C11" s="13">
        <v>5.21E-2</v>
      </c>
      <c r="D11" s="13">
        <v>7.690000000000001E-2</v>
      </c>
      <c r="E11" s="13">
        <v>8.4100000000000008E-2</v>
      </c>
      <c r="F11" s="13">
        <v>0.02</v>
      </c>
      <c r="G11" s="13">
        <v>6.3600000000000004E-2</v>
      </c>
      <c r="H11" s="13">
        <v>7.6999999999999999E-2</v>
      </c>
      <c r="I11" s="13">
        <v>8.4000000000000005E-2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3.4999999999999897E-3</v>
      </c>
      <c r="C12" s="14">
        <v>5.4100000000000002E-2</v>
      </c>
      <c r="D12" s="14">
        <v>7.4200000000000002E-2</v>
      </c>
      <c r="E12" s="14">
        <v>8.5500000000000007E-2</v>
      </c>
      <c r="F12" s="14">
        <v>0.02</v>
      </c>
      <c r="G12" s="14">
        <v>5.8299999999999998E-2</v>
      </c>
      <c r="H12" s="14">
        <v>8.3199999999999996E-2</v>
      </c>
      <c r="I12" s="14">
        <v>9.1600000000000001E-2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3.4999999999999897E-3</v>
      </c>
      <c r="C13" s="13">
        <v>5.5599999999999997E-2</v>
      </c>
      <c r="D13" s="13">
        <v>7.5499999999999998E-2</v>
      </c>
      <c r="E13" s="13">
        <v>8.6899999999999991E-2</v>
      </c>
      <c r="F13" s="13">
        <v>0.02</v>
      </c>
      <c r="G13" s="13">
        <v>5.74E-2</v>
      </c>
      <c r="H13" s="13">
        <v>8.2500000000000004E-2</v>
      </c>
      <c r="I13" s="13">
        <v>8.929999999999999E-2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3.4999999999999897E-3</v>
      </c>
      <c r="C14" s="14">
        <v>4.7400000000000005E-2</v>
      </c>
      <c r="D14" s="14">
        <v>8.09E-2</v>
      </c>
      <c r="E14" s="14">
        <v>8.7799999999999989E-2</v>
      </c>
      <c r="F14" s="14">
        <v>1.9699999999999999E-2</v>
      </c>
      <c r="G14" s="14">
        <v>3.7400000000000003E-2</v>
      </c>
      <c r="H14" s="14">
        <v>6.5500000000000003E-2</v>
      </c>
      <c r="I14" s="14">
        <v>7.6999999999999999E-2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3.4999999999999897E-3</v>
      </c>
      <c r="C15" s="13">
        <v>6.0299999999999999E-2</v>
      </c>
      <c r="D15" s="13">
        <v>8.5600000000000009E-2</v>
      </c>
      <c r="E15" s="13">
        <v>8.8699999999999987E-2</v>
      </c>
      <c r="F15" s="13">
        <v>0.02</v>
      </c>
      <c r="G15" s="13">
        <v>7.0199999999999999E-2</v>
      </c>
      <c r="H15" s="13">
        <v>8.0500000000000002E-2</v>
      </c>
      <c r="I15" s="13">
        <v>8.4499999999999992E-2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3.4999999999999897E-3</v>
      </c>
      <c r="C16" s="15">
        <v>6.3500000000000001E-2</v>
      </c>
      <c r="D16" s="15">
        <v>8.0700000000000008E-2</v>
      </c>
      <c r="E16" s="15">
        <v>8.7100000000000011E-2</v>
      </c>
      <c r="F16" s="15">
        <v>0.02</v>
      </c>
      <c r="G16" s="15">
        <v>6.3399999999999998E-2</v>
      </c>
      <c r="H16" s="15">
        <v>7.8899999999999998E-2</v>
      </c>
      <c r="I16" s="15">
        <v>8.6699999999999999E-2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3.4999999999999897E-3</v>
      </c>
      <c r="C17" s="24">
        <v>5.74E-2</v>
      </c>
      <c r="D17" s="24">
        <v>8.0299999999999996E-2</v>
      </c>
      <c r="E17" s="24">
        <v>8.7100000000000011E-2</v>
      </c>
      <c r="F17" s="24">
        <v>0.02</v>
      </c>
      <c r="G17" s="24">
        <v>5.7300000000000004E-2</v>
      </c>
      <c r="H17" s="24">
        <v>7.6700000000000004E-2</v>
      </c>
      <c r="I17" s="24">
        <v>8.43E-2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35">
      <c r="A19" s="49" t="s">
        <v>38</v>
      </c>
      <c r="B19" s="50"/>
      <c r="C19" s="50"/>
      <c r="D19" s="50"/>
      <c r="E19" s="50"/>
      <c r="F19" s="50"/>
      <c r="G19" s="50"/>
      <c r="H19" s="50"/>
      <c r="I19" s="50"/>
      <c r="J19" s="33"/>
    </row>
    <row r="20" spans="1:18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B11" sqref="B11:L16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5" t="s">
        <v>3</v>
      </c>
      <c r="B5" s="55"/>
      <c r="C5" s="55"/>
      <c r="D5" s="55"/>
      <c r="E5" s="55"/>
      <c r="F5" s="29">
        <f>'ROP - FCL'!E5</f>
        <v>45689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7"/>
      <c r="B9" s="57" t="s">
        <v>24</v>
      </c>
      <c r="C9" s="39" t="s">
        <v>9</v>
      </c>
      <c r="D9" s="40"/>
      <c r="E9" s="41"/>
      <c r="F9" s="59" t="s">
        <v>25</v>
      </c>
      <c r="G9" s="57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7.5600000000000001E-2</v>
      </c>
      <c r="D11" s="17">
        <v>7.3499999999999996E-2</v>
      </c>
      <c r="E11" s="17">
        <v>8.2400000000000001E-2</v>
      </c>
      <c r="F11" s="17"/>
      <c r="G11" s="17">
        <v>1.4999999999999999E-2</v>
      </c>
      <c r="H11" s="17">
        <v>5.6299999999999996E-2</v>
      </c>
      <c r="I11" s="17">
        <v>7.2599999999999998E-2</v>
      </c>
      <c r="J11" s="17">
        <v>8.4000000000000005E-2</v>
      </c>
      <c r="K11" s="17">
        <v>1.4999999999999999E-2</v>
      </c>
      <c r="L11" s="17">
        <v>7.3700000000000002E-2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6.2E-2</v>
      </c>
      <c r="D12" s="18">
        <v>8.2400000000000001E-2</v>
      </c>
      <c r="E12" s="18">
        <v>9.2899999999999996E-2</v>
      </c>
      <c r="F12" s="18"/>
      <c r="G12" s="18">
        <v>1.4999999999999999E-2</v>
      </c>
      <c r="H12" s="18">
        <v>7.3700000000000002E-2</v>
      </c>
      <c r="I12" s="18">
        <v>9.2499999999999999E-2</v>
      </c>
      <c r="J12" s="18">
        <v>9.849999999999999E-2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5.2199999999999996E-2</v>
      </c>
      <c r="D13" s="17">
        <v>7.4999999999999997E-2</v>
      </c>
      <c r="E13" s="17">
        <v>8.72E-2</v>
      </c>
      <c r="F13" s="17">
        <v>0.1</v>
      </c>
      <c r="G13" s="17"/>
      <c r="H13" s="17">
        <v>7.6100000000000001E-2</v>
      </c>
      <c r="I13" s="17">
        <v>9.1700000000000004E-2</v>
      </c>
      <c r="J13" s="17">
        <v>9.8000000000000004E-2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8.9600000000000013E-2</v>
      </c>
      <c r="D14" s="18">
        <v>8.7300000000000003E-2</v>
      </c>
      <c r="E14" s="18">
        <v>8.77E-2</v>
      </c>
      <c r="F14" s="18"/>
      <c r="G14" s="18">
        <v>1.4999999999999999E-2</v>
      </c>
      <c r="H14" s="18">
        <v>7.8899999999999998E-2</v>
      </c>
      <c r="I14" s="18">
        <v>8.5199999999999998E-2</v>
      </c>
      <c r="J14" s="18">
        <v>8.8800000000000004E-2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7.7199999999999991E-2</v>
      </c>
      <c r="D15" s="19">
        <v>8.5699999999999998E-2</v>
      </c>
      <c r="E15" s="19">
        <v>8.8100000000000012E-2</v>
      </c>
      <c r="F15" s="19"/>
      <c r="G15" s="19">
        <v>1.7500000000000002E-2</v>
      </c>
      <c r="H15" s="19">
        <v>7.2900000000000006E-2</v>
      </c>
      <c r="I15" s="19">
        <v>8.6599999999999996E-2</v>
      </c>
      <c r="J15" s="19">
        <v>8.9399999999999993E-2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7.51E-2</v>
      </c>
      <c r="D16" s="24">
        <v>8.2500000000000004E-2</v>
      </c>
      <c r="E16" s="24">
        <v>8.7599999999999997E-2</v>
      </c>
      <c r="F16" s="24">
        <v>0.1</v>
      </c>
      <c r="G16" s="24">
        <v>1.5600000000000001E-2</v>
      </c>
      <c r="H16" s="24">
        <v>7.0800000000000002E-2</v>
      </c>
      <c r="I16" s="24">
        <v>8.4399999999999989E-2</v>
      </c>
      <c r="J16" s="24">
        <v>9.1300000000000006E-2</v>
      </c>
      <c r="K16" s="24">
        <v>1.4999999999999999E-2</v>
      </c>
      <c r="L16" s="24">
        <v>7.3700000000000002E-2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+'ROP - FCL'!A19:I19</f>
        <v>(1) Información con base en cifras suministradas por la SUPEN con cierre a febrero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Normal="100" workbookViewId="0">
      <selection activeCell="W25" sqref="W2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'ROP - FCL'!E5</f>
        <v>45689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2" t="s">
        <v>25</v>
      </c>
      <c r="H9" s="62" t="s">
        <v>24</v>
      </c>
      <c r="I9" s="64" t="s">
        <v>9</v>
      </c>
      <c r="J9" s="65"/>
      <c r="K9" s="66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4.5499999999999999E-2</v>
      </c>
      <c r="E11" s="17">
        <v>3.3599999999999998E-2</v>
      </c>
      <c r="F11" s="17">
        <v>4.2900000000000001E-2</v>
      </c>
      <c r="G11" s="17"/>
      <c r="H11" s="17">
        <v>8.0000000000000002E-3</v>
      </c>
      <c r="I11" s="17">
        <v>5.3699999999999998E-2</v>
      </c>
      <c r="J11" s="17">
        <v>4.2900000000000001E-2</v>
      </c>
      <c r="K11" s="17">
        <v>5.0999999999999997E-2</v>
      </c>
      <c r="L11" s="17">
        <v>8.0000000000000002E-3</v>
      </c>
      <c r="M11" s="17">
        <v>6.6500000000000004E-2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5.6799999999999996E-2</v>
      </c>
      <c r="E12" s="18">
        <v>6.2100000000000002E-2</v>
      </c>
      <c r="F12" s="18">
        <v>6.2699999999999992E-2</v>
      </c>
      <c r="G12" s="18"/>
      <c r="H12" s="18">
        <v>0.01</v>
      </c>
      <c r="I12" s="18">
        <v>5.7300000000000004E-2</v>
      </c>
      <c r="J12" s="18">
        <v>6.1600000000000002E-2</v>
      </c>
      <c r="K12" s="18">
        <v>6.3E-2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5.8200000000000002E-2</v>
      </c>
      <c r="E13" s="20">
        <v>5.8499999999999996E-2</v>
      </c>
      <c r="F13" s="20">
        <v>5.7099999999999998E-2</v>
      </c>
      <c r="G13" s="20">
        <v>0.1</v>
      </c>
      <c r="H13" s="20"/>
      <c r="I13" s="20">
        <v>5.9000000000000004E-2</v>
      </c>
      <c r="J13" s="20">
        <v>5.4299999999999994E-2</v>
      </c>
      <c r="K13" s="20">
        <v>6.2E-2</v>
      </c>
      <c r="L13" s="20"/>
      <c r="M13" s="20"/>
      <c r="N13"/>
      <c r="O13" s="33"/>
      <c r="P13"/>
      <c r="Q13" s="37"/>
      <c r="R13" s="67"/>
      <c r="S13" s="67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6.480000000000001E-2</v>
      </c>
      <c r="E14" s="25">
        <v>5.6900000000000006E-2</v>
      </c>
      <c r="F14" s="25">
        <v>5.5599999999999997E-2</v>
      </c>
      <c r="G14" s="25">
        <v>0.1</v>
      </c>
      <c r="H14" s="25"/>
      <c r="I14" s="25">
        <v>6.13E-2</v>
      </c>
      <c r="J14" s="25">
        <v>5.3399999999999996E-2</v>
      </c>
      <c r="K14" s="25">
        <v>5.1399999999999994E-2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5.9400000000000001E-2</v>
      </c>
      <c r="E15" s="16">
        <v>5.5099999999999996E-2</v>
      </c>
      <c r="F15" s="16">
        <v>5.5099999999999996E-2</v>
      </c>
      <c r="G15" s="16">
        <v>0.1</v>
      </c>
      <c r="H15" s="16">
        <v>9.0000000000000011E-3</v>
      </c>
      <c r="I15" s="16">
        <v>5.6600000000000004E-2</v>
      </c>
      <c r="J15" s="16">
        <v>4.9200000000000001E-2</v>
      </c>
      <c r="K15" s="16">
        <v>5.5399999999999998E-2</v>
      </c>
      <c r="L15" s="16">
        <v>8.0000000000000002E-3</v>
      </c>
      <c r="M15" s="16">
        <v>6.6500000000000004E-2</v>
      </c>
    </row>
    <row r="16" spans="1:21" ht="15" thickBo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35">
      <c r="A17" s="49" t="str">
        <f>+'Régimen Voluntario Colones'!A18:J18</f>
        <v>(1) Información con base en cifras suministradas por la SUPEN con cierre a febrero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2025-03-10T17:32:42Z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