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98D45F5D-34EA-4644-BCFB-172F7D593C3C}" xr6:coauthVersionLast="47" xr6:coauthVersionMax="47" xr10:uidLastSave="{00000000-0000-0000-0000-000000000000}"/>
  <bookViews>
    <workbookView xWindow="630" yWindow="510" windowWidth="15230" windowHeight="9690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<sst xmlns="http://schemas.openxmlformats.org/spreadsheetml/2006/main" count="92" uniqueCount="39">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</sst>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5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2" fillId="0" borderId="18" xfId="2" applyBorder="1" applyAlignment="1">
      <alignment horizontal="center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zoomScaleNormal="100" workbookViewId="0">
      <selection activeCell="B11" sqref="B1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39"/>
      <c r="B1" s="39"/>
      <c r="C1" s="39"/>
      <c r="D1" s="39"/>
      <c r="E1" s="39"/>
      <c r="F1" s="39"/>
      <c r="G1" s="39"/>
      <c r="H1" s="39"/>
      <c r="I1" s="39"/>
      <c r="J1" s="32"/>
    </row>
    <row r="2" spans="1:18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2"/>
    </row>
    <row r="3" spans="1:18" x14ac:dyDescent="0.3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2"/>
    </row>
    <row r="4" spans="1:18" ht="8.5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31"/>
    </row>
    <row r="5" spans="1:18" ht="15.5" x14ac:dyDescent="0.35">
      <c r="A5" s="41" t="s">
        <v>3</v>
      </c>
      <c r="B5" s="41"/>
      <c r="C5" s="41"/>
      <c r="D5" s="41"/>
      <c r="E5" s="29">
        <v>45658</v>
      </c>
      <c r="F5" s="27"/>
      <c r="G5" s="27"/>
      <c r="H5" s="27"/>
      <c r="I5" s="27"/>
      <c r="J5" s="27"/>
      <c r="K5" s="11"/>
    </row>
    <row r="6" spans="1:18" x14ac:dyDescent="0.35">
      <c r="A6" s="40"/>
      <c r="B6" s="40"/>
      <c r="C6" s="40"/>
      <c r="D6" s="40"/>
      <c r="E6" s="40"/>
      <c r="F6" s="40"/>
      <c r="G6" s="40"/>
      <c r="H6" s="40"/>
      <c r="I6" s="40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  <c r="M8" s="37"/>
      <c r="N8" s="37"/>
      <c r="O8" s="37"/>
    </row>
    <row r="9" spans="1:18" ht="23.15" customHeight="1" thickBot="1" x14ac:dyDescent="0.4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  <c r="M9" s="37"/>
      <c r="N9" s="37"/>
      <c r="O9" s="37"/>
    </row>
    <row r="10" spans="1:18" ht="23.15" customHeight="1" thickBot="1" x14ac:dyDescent="0.4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3.4999999999999897E-3</v>
      </c>
      <c r="C11" s="13">
        <v>4.53E-2</v>
      </c>
      <c r="D11" s="13">
        <v>7.7300000000000008E-2</v>
      </c>
      <c r="E11" s="13">
        <v>8.359999999999991E-2</v>
      </c>
      <c r="F11" s="13">
        <v>0.02</v>
      </c>
      <c r="G11" s="13">
        <v>5.7800000000000004E-2</v>
      </c>
      <c r="H11" s="13">
        <v>7.7699999999999894E-2</v>
      </c>
      <c r="I11" s="13">
        <v>8.3800000000000013E-2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3.4999999999999897E-3</v>
      </c>
      <c r="C12" s="14">
        <v>5.0099999999999902E-2</v>
      </c>
      <c r="D12" s="14">
        <v>7.4900000000000008E-2</v>
      </c>
      <c r="E12" s="14">
        <v>8.5199999999999901E-2</v>
      </c>
      <c r="F12" s="14">
        <v>0.02</v>
      </c>
      <c r="G12" s="14">
        <v>5.6299999999999899E-2</v>
      </c>
      <c r="H12" s="14">
        <v>8.4499999999999909E-2</v>
      </c>
      <c r="I12" s="14">
        <v>9.1600000000000001E-2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3.4999999999999897E-3</v>
      </c>
      <c r="C13" s="13">
        <v>4.9599999999999901E-2</v>
      </c>
      <c r="D13" s="13">
        <v>7.6399999999999899E-2</v>
      </c>
      <c r="E13" s="13">
        <v>8.6699999999999888E-2</v>
      </c>
      <c r="F13" s="13">
        <v>0.02</v>
      </c>
      <c r="G13" s="13">
        <v>5.1799999999999902E-2</v>
      </c>
      <c r="H13" s="13">
        <v>8.3199999999999996E-2</v>
      </c>
      <c r="I13" s="13">
        <v>8.919999999999989E-2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3.4999999999999897E-3</v>
      </c>
      <c r="C14" s="14">
        <v>4.2199999999999897E-2</v>
      </c>
      <c r="D14" s="14">
        <v>8.1899999999999903E-2</v>
      </c>
      <c r="E14" s="14">
        <v>8.7799999999999906E-2</v>
      </c>
      <c r="F14" s="14">
        <v>1.9699999999999898E-2</v>
      </c>
      <c r="G14" s="14">
        <v>3.2299999999999905E-2</v>
      </c>
      <c r="H14" s="14">
        <v>6.5799999999999997E-2</v>
      </c>
      <c r="I14" s="14">
        <v>7.6799999999999896E-2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3.4999999999999897E-3</v>
      </c>
      <c r="C15" s="13">
        <v>5.33E-2</v>
      </c>
      <c r="D15" s="13">
        <v>8.5500000000000007E-2</v>
      </c>
      <c r="E15" s="13">
        <v>8.8200000000000001E-2</v>
      </c>
      <c r="F15" s="13">
        <v>0.02</v>
      </c>
      <c r="G15" s="13">
        <v>6.9400000000000003E-2</v>
      </c>
      <c r="H15" s="13">
        <v>8.0799999999999997E-2</v>
      </c>
      <c r="I15" s="13">
        <v>8.4600000000000009E-2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3.4999999999999897E-3</v>
      </c>
      <c r="C16" s="15">
        <v>5.8499999999999899E-2</v>
      </c>
      <c r="D16" s="15">
        <v>8.0600000000000005E-2</v>
      </c>
      <c r="E16" s="15">
        <v>8.6500000000000007E-2</v>
      </c>
      <c r="F16" s="15">
        <v>0.02</v>
      </c>
      <c r="G16" s="15">
        <v>6.2300000000000001E-2</v>
      </c>
      <c r="H16" s="15">
        <v>8.0299999999999899E-2</v>
      </c>
      <c r="I16" s="15">
        <v>8.6599999999999996E-2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3.4999999999999897E-3</v>
      </c>
      <c r="C17" s="24">
        <v>5.1399999999999897E-2</v>
      </c>
      <c r="D17" s="24">
        <v>8.0500000000000002E-2</v>
      </c>
      <c r="E17" s="24">
        <v>8.6699999999999888E-2</v>
      </c>
      <c r="F17" s="24">
        <v>0.02</v>
      </c>
      <c r="G17" s="24">
        <v>5.3899999999999899E-2</v>
      </c>
      <c r="H17" s="24">
        <v>7.7399999999999997E-2</v>
      </c>
      <c r="I17" s="24">
        <v>8.4199999999999886E-2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8" ht="15" customHeight="1" x14ac:dyDescent="0.35">
      <c r="A19" s="51" t="s">
        <v>38</v>
      </c>
      <c r="B19" s="52"/>
      <c r="C19" s="52"/>
      <c r="D19" s="52"/>
      <c r="E19" s="52"/>
      <c r="F19" s="52"/>
      <c r="G19" s="52"/>
      <c r="H19" s="52"/>
      <c r="I19" s="52"/>
      <c r="J19" s="33"/>
    </row>
    <row r="20" spans="1:18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  <c r="J20" s="33"/>
    </row>
    <row r="21" spans="1:18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33"/>
    </row>
    <row r="22" spans="1:18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33"/>
    </row>
    <row r="23" spans="1:18" x14ac:dyDescent="0.35">
      <c r="A23" s="45"/>
      <c r="B23" s="45"/>
      <c r="C23" s="45"/>
      <c r="D23" s="45"/>
      <c r="E23" s="45"/>
      <c r="F23" s="45"/>
      <c r="G23" s="45"/>
      <c r="H23" s="45"/>
      <c r="I23" s="45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H23" sqref="H23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20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35">
      <c r="A3" s="39" t="str">
        <f>+'ROP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0" ht="10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20" ht="15.5" x14ac:dyDescent="0.35">
      <c r="A5" s="41" t="s">
        <v>3</v>
      </c>
      <c r="B5" s="41"/>
      <c r="C5" s="41"/>
      <c r="D5" s="41"/>
      <c r="E5" s="41"/>
      <c r="F5" s="29">
        <f>'ROP - FCL'!E5</f>
        <v>45658</v>
      </c>
      <c r="G5" s="27"/>
      <c r="H5" s="27"/>
      <c r="I5" s="27"/>
      <c r="J5" s="27"/>
    </row>
    <row r="6" spans="1:20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20" ht="36" customHeight="1" thickBot="1" x14ac:dyDescent="0.4">
      <c r="A7" s="56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6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  <c r="K8" s="42" t="s">
        <v>7</v>
      </c>
      <c r="L8" s="43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42" t="s">
        <v>9</v>
      </c>
      <c r="D9" s="43"/>
      <c r="E9" s="44"/>
      <c r="F9" s="58" t="s">
        <v>25</v>
      </c>
      <c r="G9" s="56" t="s">
        <v>24</v>
      </c>
      <c r="H9" s="42" t="s">
        <v>9</v>
      </c>
      <c r="I9" s="43"/>
      <c r="J9" s="44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7.3300000000000004E-2</v>
      </c>
      <c r="D11" s="17">
        <v>7.3799999999999907E-2</v>
      </c>
      <c r="E11" s="17">
        <v>8.2400000000000001E-2</v>
      </c>
      <c r="F11" s="17"/>
      <c r="G11" s="17">
        <v>1.4999999999999999E-2</v>
      </c>
      <c r="H11" s="17">
        <v>5.0300000000000004E-2</v>
      </c>
      <c r="I11" s="17">
        <v>7.3799999999999907E-2</v>
      </c>
      <c r="J11" s="17">
        <v>8.3699999999999899E-2</v>
      </c>
      <c r="K11" s="17">
        <v>1.4999999999999999E-2</v>
      </c>
      <c r="L11" s="17">
        <v>6.6600000000000006E-2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5.9900000000000002E-2</v>
      </c>
      <c r="D12" s="18">
        <v>8.3800000000000013E-2</v>
      </c>
      <c r="E12" s="18">
        <v>9.279999999999991E-2</v>
      </c>
      <c r="F12" s="18"/>
      <c r="G12" s="18">
        <v>1.4999999999999999E-2</v>
      </c>
      <c r="H12" s="18">
        <v>7.1500000000000008E-2</v>
      </c>
      <c r="I12" s="18">
        <v>9.4E-2</v>
      </c>
      <c r="J12" s="18">
        <v>9.839999999999989E-2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4.7999999999999904E-2</v>
      </c>
      <c r="D13" s="17">
        <v>7.6699999999999907E-2</v>
      </c>
      <c r="E13" s="17">
        <v>8.7499999999999994E-2</v>
      </c>
      <c r="F13" s="17">
        <v>0.1</v>
      </c>
      <c r="G13" s="17"/>
      <c r="H13" s="17">
        <v>7.0099999999999899E-2</v>
      </c>
      <c r="I13" s="17">
        <v>9.3000000000000013E-2</v>
      </c>
      <c r="J13" s="17">
        <v>9.8100000000000007E-2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8.919999999999989E-2</v>
      </c>
      <c r="D14" s="18">
        <v>8.7799999999999906E-2</v>
      </c>
      <c r="E14" s="18">
        <v>8.7499999999999994E-2</v>
      </c>
      <c r="F14" s="18"/>
      <c r="G14" s="18">
        <v>1.4999999999999999E-2</v>
      </c>
      <c r="H14" s="18">
        <v>7.8600000000000003E-2</v>
      </c>
      <c r="I14" s="18">
        <v>8.5600000000000009E-2</v>
      </c>
      <c r="J14" s="18">
        <v>8.8699999999999904E-2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7.4900000000000008E-2</v>
      </c>
      <c r="D15" s="19">
        <v>8.6999999999999911E-2</v>
      </c>
      <c r="E15" s="19">
        <v>8.7699999999999903E-2</v>
      </c>
      <c r="F15" s="19"/>
      <c r="G15" s="19">
        <v>1.7500000000000002E-2</v>
      </c>
      <c r="H15" s="19">
        <v>7.1399999999999894E-2</v>
      </c>
      <c r="I15" s="19">
        <v>8.7499999999999994E-2</v>
      </c>
      <c r="J15" s="19">
        <v>8.9299999999999907E-2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7.3200000000000001E-2</v>
      </c>
      <c r="D16" s="24">
        <v>8.3399999999999891E-2</v>
      </c>
      <c r="E16" s="24">
        <v>8.7499999999999994E-2</v>
      </c>
      <c r="F16" s="24">
        <v>0.1</v>
      </c>
      <c r="G16" s="24">
        <v>1.5600000000000001E-2</v>
      </c>
      <c r="H16" s="24">
        <v>6.6799999999999901E-2</v>
      </c>
      <c r="I16" s="24">
        <v>8.5399999999999907E-2</v>
      </c>
      <c r="J16" s="24">
        <v>9.1400000000000009E-2</v>
      </c>
      <c r="K16" s="24">
        <v>1.4999999999999999E-2</v>
      </c>
      <c r="L16" s="24">
        <v>6.6600000000000006E-2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51" t="str">
        <f>+'ROP - FCL'!A19:I19</f>
        <v>(1) Información con base en cifras suministradas por la SUPEN con cierre a enero 2025</v>
      </c>
      <c r="B18" s="51"/>
      <c r="C18" s="51"/>
      <c r="D18" s="51"/>
      <c r="E18" s="51"/>
      <c r="F18" s="51"/>
      <c r="G18" s="51"/>
      <c r="H18" s="51"/>
      <c r="I18" s="51"/>
      <c r="J18" s="51"/>
      <c r="K18" s="34"/>
      <c r="L18" s="34"/>
    </row>
    <row r="19" spans="1:12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2" x14ac:dyDescent="0.3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2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tabSelected="1" zoomScaleNormal="100" workbookViewId="0">
      <selection activeCell="J25" sqref="J2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39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x14ac:dyDescent="0.3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21" x14ac:dyDescent="0.35">
      <c r="A3" s="39" t="str">
        <f>+'Régimen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21" ht="9" customHeigh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21" ht="15.5" x14ac:dyDescent="0.35">
      <c r="A5" s="41" t="s">
        <v>3</v>
      </c>
      <c r="B5" s="41"/>
      <c r="C5" s="41"/>
      <c r="D5" s="41"/>
      <c r="E5" s="41"/>
      <c r="F5" s="41"/>
      <c r="G5" s="29">
        <f>'ROP - FCL'!E5</f>
        <v>45658</v>
      </c>
      <c r="H5" s="27"/>
      <c r="I5" s="27"/>
      <c r="J5" s="27"/>
      <c r="K5" s="26"/>
    </row>
    <row r="6" spans="1:21" x14ac:dyDescent="0.3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21" ht="26.25" customHeight="1" thickBot="1" x14ac:dyDescent="0.4">
      <c r="A7" s="56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6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  <c r="L8" s="42" t="s">
        <v>7</v>
      </c>
      <c r="M8" s="43"/>
      <c r="Q8" s="37"/>
      <c r="R8" s="37"/>
      <c r="S8" s="37"/>
    </row>
    <row r="9" spans="1:21" ht="18" customHeight="1" thickBot="1" x14ac:dyDescent="0.4">
      <c r="A9" s="56"/>
      <c r="B9" s="49" t="s">
        <v>25</v>
      </c>
      <c r="C9" s="49" t="s">
        <v>24</v>
      </c>
      <c r="D9" s="42" t="s">
        <v>9</v>
      </c>
      <c r="E9" s="43"/>
      <c r="F9" s="44"/>
      <c r="G9" s="62" t="s">
        <v>25</v>
      </c>
      <c r="H9" s="62" t="s">
        <v>24</v>
      </c>
      <c r="I9" s="65" t="s">
        <v>9</v>
      </c>
      <c r="J9" s="66"/>
      <c r="K9" s="67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4.2199999999999897E-2</v>
      </c>
      <c r="E11" s="17">
        <v>3.2799999999999899E-2</v>
      </c>
      <c r="F11" s="17">
        <v>4.24E-2</v>
      </c>
      <c r="G11" s="17"/>
      <c r="H11" s="17">
        <v>8.0000000000000002E-3</v>
      </c>
      <c r="I11" s="17">
        <v>4.9500000000000002E-2</v>
      </c>
      <c r="J11" s="17">
        <v>4.2900000000000001E-2</v>
      </c>
      <c r="K11" s="17">
        <v>5.04E-2</v>
      </c>
      <c r="L11" s="17">
        <v>8.0000000000000002E-3</v>
      </c>
      <c r="M11" s="17">
        <v>5.9000000000000004E-2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5.5800000000000002E-2</v>
      </c>
      <c r="E12" s="18">
        <v>6.2199999999999901E-2</v>
      </c>
      <c r="F12" s="18">
        <v>6.2199999999999901E-2</v>
      </c>
      <c r="G12" s="18"/>
      <c r="H12" s="18">
        <v>0.01</v>
      </c>
      <c r="I12" s="18">
        <v>5.6100000000000004E-2</v>
      </c>
      <c r="J12" s="18">
        <v>6.2199999999999901E-2</v>
      </c>
      <c r="K12" s="18">
        <v>6.2699999999999895E-2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5.3899999999999899E-2</v>
      </c>
      <c r="E13" s="20">
        <v>5.9000000000000004E-2</v>
      </c>
      <c r="F13" s="20">
        <v>5.6799999999999899E-2</v>
      </c>
      <c r="G13" s="20">
        <v>0.1</v>
      </c>
      <c r="H13" s="20"/>
      <c r="I13" s="20">
        <v>5.2599999999999897E-2</v>
      </c>
      <c r="J13" s="20">
        <v>5.4400000000000004E-2</v>
      </c>
      <c r="K13" s="20">
        <v>6.1500000000000006E-2</v>
      </c>
      <c r="L13" s="20"/>
      <c r="M13" s="20"/>
      <c r="N13"/>
      <c r="O13" s="33"/>
      <c r="P13"/>
      <c r="Q13" s="37"/>
      <c r="R13" s="61"/>
      <c r="S13" s="61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6.3899999999999901E-2</v>
      </c>
      <c r="E14" s="25">
        <v>5.7199999999999897E-2</v>
      </c>
      <c r="F14" s="25">
        <v>5.5499999999999904E-2</v>
      </c>
      <c r="G14" s="25">
        <v>0.1</v>
      </c>
      <c r="H14" s="25"/>
      <c r="I14" s="25">
        <v>6.0999999999999902E-2</v>
      </c>
      <c r="J14" s="25">
        <v>5.4199999999999901E-2</v>
      </c>
      <c r="K14" s="25">
        <v>5.1500000000000004E-2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5.7000000000000002E-2</v>
      </c>
      <c r="E15" s="16">
        <v>5.5199999999999895E-2</v>
      </c>
      <c r="F15" s="16">
        <v>5.4800000000000001E-2</v>
      </c>
      <c r="G15" s="16">
        <v>0.1</v>
      </c>
      <c r="H15" s="16">
        <v>9.0000000000000011E-3</v>
      </c>
      <c r="I15" s="16">
        <v>5.2499999999999998E-2</v>
      </c>
      <c r="J15" s="16">
        <v>4.9400000000000006E-2</v>
      </c>
      <c r="K15" s="16">
        <v>5.4800000000000001E-2</v>
      </c>
      <c r="L15" s="16">
        <v>8.0000000000000002E-3</v>
      </c>
      <c r="M15" s="16">
        <v>5.9000000000000004E-2</v>
      </c>
    </row>
    <row r="16" spans="1:21" ht="15" thickBot="1" x14ac:dyDescent="0.4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35">
      <c r="A17" s="51" t="str">
        <f>+'Régimen Voluntario Colones'!A18:J18</f>
        <v>(1) Información con base en cifras suministradas por la SUPEN con cierre a enero 2025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35"/>
      <c r="M17" s="35"/>
    </row>
    <row r="18" spans="1:13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3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3" x14ac:dyDescent="0.3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L16:M16"/>
    <mergeCell ref="L9:L10"/>
    <mergeCell ref="L7:M7"/>
    <mergeCell ref="L8:M8"/>
    <mergeCell ref="A19:K19"/>
    <mergeCell ref="A20:K20"/>
    <mergeCell ref="H9:H10"/>
    <mergeCell ref="A16:K16"/>
    <mergeCell ref="A18:K18"/>
    <mergeCell ref="A17:K17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2025-02-06T20:42:03Z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