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7604C03A-C1A6-46BF-A003-E9F53051D425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" l="1"/>
  <c r="N23" i="2"/>
  <c r="O23" i="2"/>
  <c r="P23" i="2"/>
  <c r="Q23" i="2"/>
  <c r="R23" i="2"/>
  <c r="F5" i="3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<sst xmlns="http://schemas.openxmlformats.org/spreadsheetml/2006/main" count="83" uniqueCount="36">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</sst>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10" width="12.7265625" style="1" customWidth="1"/>
    <col min="11" max="16384" width="11.453125" style="1"/>
  </cols>
  <sheetData>
    <row r="1" spans="1:11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39"/>
    </row>
    <row r="2" spans="1:11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39"/>
    </row>
    <row r="3" spans="1:11" x14ac:dyDescent="0.3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39"/>
    </row>
    <row r="4" spans="1:11" x14ac:dyDescent="0.35">
      <c r="A4" s="45"/>
      <c r="B4" s="45"/>
      <c r="C4" s="45"/>
      <c r="D4" s="45"/>
      <c r="E4" s="45"/>
      <c r="F4" s="45"/>
      <c r="G4" s="45"/>
      <c r="H4" s="45"/>
      <c r="I4" s="45"/>
      <c r="J4" s="38"/>
    </row>
    <row r="5" spans="1:11" ht="15.5" x14ac:dyDescent="0.35">
      <c r="A5" s="57" t="s">
        <v>3</v>
      </c>
      <c r="B5" s="57"/>
      <c r="C5" s="57"/>
      <c r="D5" s="57"/>
      <c r="E5" s="35">
        <v>45231</v>
      </c>
      <c r="F5" s="30"/>
      <c r="G5" s="30"/>
      <c r="H5" s="30"/>
      <c r="I5" s="30"/>
      <c r="J5" s="30"/>
      <c r="K5" s="11"/>
    </row>
    <row r="6" spans="1:11" x14ac:dyDescent="0.35">
      <c r="A6" s="45"/>
      <c r="B6" s="45"/>
      <c r="C6" s="45"/>
      <c r="D6" s="45"/>
      <c r="E6" s="45"/>
      <c r="F6" s="45"/>
      <c r="G6" s="45"/>
      <c r="H6" s="45"/>
      <c r="I6" s="45"/>
      <c r="J6" s="38"/>
      <c r="K6" s="34"/>
    </row>
    <row r="7" spans="1:11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</row>
    <row r="8" spans="1:11" ht="23.15" customHeight="1" thickBot="1" x14ac:dyDescent="0.4">
      <c r="A8" s="43"/>
      <c r="B8" s="41" t="s">
        <v>7</v>
      </c>
      <c r="C8" s="42"/>
      <c r="D8" s="42"/>
      <c r="E8" s="43"/>
      <c r="F8" s="41" t="s">
        <v>7</v>
      </c>
      <c r="G8" s="42"/>
      <c r="H8" s="42"/>
      <c r="I8" s="42"/>
    </row>
    <row r="9" spans="1:11" ht="23.15" customHeight="1" thickBot="1" x14ac:dyDescent="0.4">
      <c r="A9" s="43"/>
      <c r="B9" s="49" t="s">
        <v>8</v>
      </c>
      <c r="C9" s="41" t="s">
        <v>9</v>
      </c>
      <c r="D9" s="42"/>
      <c r="E9" s="43"/>
      <c r="F9" s="49" t="s">
        <v>8</v>
      </c>
      <c r="G9" s="41" t="s">
        <v>9</v>
      </c>
      <c r="H9" s="42"/>
      <c r="I9" s="43"/>
    </row>
    <row r="10" spans="1:11" ht="23.15" customHeight="1" thickBot="1" x14ac:dyDescent="0.4">
      <c r="A10" s="43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</row>
    <row r="11" spans="1:11" ht="15" thickBot="1" x14ac:dyDescent="0.4">
      <c r="A11" s="8" t="s">
        <v>13</v>
      </c>
      <c r="B11" s="13">
        <v>3.5000000000000001E-3</v>
      </c>
      <c r="C11" s="31">
        <v>6.3799999999999996E-2</v>
      </c>
      <c r="D11" s="31">
        <v>7.7100000000000002E-2</v>
      </c>
      <c r="E11" s="31">
        <v>7.8299999999999995E-2</v>
      </c>
      <c r="F11" s="13">
        <v>0.02</v>
      </c>
      <c r="G11" s="13">
        <v>6.0999999999999999E-2</v>
      </c>
      <c r="H11" s="13">
        <v>8.1199999999999994E-2</v>
      </c>
      <c r="I11" s="13">
        <v>7.9199999999999993E-2</v>
      </c>
    </row>
    <row r="12" spans="1:11" ht="15" thickBot="1" x14ac:dyDescent="0.4">
      <c r="A12" s="6" t="s">
        <v>14</v>
      </c>
      <c r="B12" s="14">
        <v>3.5000000000000001E-3</v>
      </c>
      <c r="C12" s="32">
        <v>6.7299999999999999E-2</v>
      </c>
      <c r="D12" s="32">
        <v>8.0399999999999985E-2</v>
      </c>
      <c r="E12" s="32">
        <v>8.2200000000000009E-2</v>
      </c>
      <c r="F12" s="14">
        <v>0.02</v>
      </c>
      <c r="G12" s="14">
        <v>8.2799999999999999E-2</v>
      </c>
      <c r="H12" s="14">
        <v>9.7200000000000009E-2</v>
      </c>
      <c r="I12" s="14">
        <v>8.9200000000000002E-2</v>
      </c>
    </row>
    <row r="13" spans="1:11" ht="15" thickBot="1" x14ac:dyDescent="0.4">
      <c r="A13" s="8" t="s">
        <v>15</v>
      </c>
      <c r="B13" s="13">
        <v>3.5000000000000001E-3</v>
      </c>
      <c r="C13" s="31">
        <v>6.4899999999999999E-2</v>
      </c>
      <c r="D13" s="31">
        <v>7.8899999999999998E-2</v>
      </c>
      <c r="E13" s="31">
        <v>8.199999999999999E-2</v>
      </c>
      <c r="F13" s="13">
        <v>0.02</v>
      </c>
      <c r="G13" s="13">
        <v>8.3800000000000013E-2</v>
      </c>
      <c r="H13" s="13">
        <v>9.4800000000000009E-2</v>
      </c>
      <c r="I13" s="13">
        <v>8.6500000000000007E-2</v>
      </c>
    </row>
    <row r="14" spans="1:11" ht="15" thickBot="1" x14ac:dyDescent="0.4">
      <c r="A14" s="6" t="s">
        <v>16</v>
      </c>
      <c r="B14" s="14">
        <v>3.5000000000000001E-3</v>
      </c>
      <c r="C14" s="32">
        <v>6.2300000000000001E-2</v>
      </c>
      <c r="D14" s="32">
        <v>7.7399999999999997E-2</v>
      </c>
      <c r="E14" s="32">
        <v>8.4399999999999989E-2</v>
      </c>
      <c r="F14" s="14">
        <v>1.9699999999999999E-2</v>
      </c>
      <c r="G14" s="14">
        <v>5.5599999999999997E-2</v>
      </c>
      <c r="H14" s="14">
        <v>6.5799999999999997E-2</v>
      </c>
      <c r="I14" s="14">
        <v>7.6100000000000001E-2</v>
      </c>
    </row>
    <row r="15" spans="1:11" ht="15" thickBot="1" x14ac:dyDescent="0.4">
      <c r="A15" s="8" t="s">
        <v>17</v>
      </c>
      <c r="B15" s="13">
        <v>3.5000000000000001E-3</v>
      </c>
      <c r="C15" s="31">
        <v>6.4699999999999994E-2</v>
      </c>
      <c r="D15" s="31">
        <v>8.5500000000000007E-2</v>
      </c>
      <c r="E15" s="31">
        <v>8.0500000000000002E-2</v>
      </c>
      <c r="F15" s="13">
        <v>0.02</v>
      </c>
      <c r="G15" s="13">
        <v>7.9100000000000004E-2</v>
      </c>
      <c r="H15" s="13">
        <v>9.1700000000000004E-2</v>
      </c>
      <c r="I15" s="13">
        <v>8.3000000000000004E-2</v>
      </c>
    </row>
    <row r="16" spans="1:11" x14ac:dyDescent="0.35">
      <c r="A16" s="9" t="s">
        <v>18</v>
      </c>
      <c r="B16" s="15">
        <v>3.5000000000000001E-3</v>
      </c>
      <c r="C16" s="33">
        <v>7.2999999999999995E-2</v>
      </c>
      <c r="D16" s="33">
        <v>8.6999999999999994E-2</v>
      </c>
      <c r="E16" s="33">
        <v>8.2699999999999996E-2</v>
      </c>
      <c r="F16" s="15">
        <v>0.02</v>
      </c>
      <c r="G16" s="15">
        <v>8.2799999999999999E-2</v>
      </c>
      <c r="H16" s="15">
        <v>9.5399999999999985E-2</v>
      </c>
      <c r="I16" s="15">
        <v>8.4100000000000008E-2</v>
      </c>
    </row>
    <row r="17" spans="1:11" x14ac:dyDescent="0.35">
      <c r="A17" s="10" t="s">
        <v>19</v>
      </c>
      <c r="B17" s="26">
        <v>3.5000000000000001E-3</v>
      </c>
      <c r="C17" s="26">
        <v>6.5799999999999997E-2</v>
      </c>
      <c r="D17" s="26">
        <v>8.2400000000000001E-2</v>
      </c>
      <c r="E17" s="26">
        <v>8.1099999999999992E-2</v>
      </c>
      <c r="F17" s="26">
        <v>0.02</v>
      </c>
      <c r="G17" s="26">
        <v>7.1900000000000006E-2</v>
      </c>
      <c r="H17" s="26">
        <v>8.48E-2</v>
      </c>
      <c r="I17" s="26">
        <v>8.1900000000000001E-2</v>
      </c>
    </row>
    <row r="18" spans="1:11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1" ht="15" customHeight="1" x14ac:dyDescent="0.35">
      <c r="A19" s="51" t="s">
        <v>35</v>
      </c>
      <c r="B19" s="52"/>
      <c r="C19" s="52"/>
      <c r="D19" s="52"/>
      <c r="E19" s="52"/>
      <c r="F19" s="52"/>
      <c r="G19" s="52"/>
      <c r="H19" s="52"/>
      <c r="I19" s="52"/>
    </row>
    <row r="20" spans="1:11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</row>
    <row r="21" spans="1:11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</row>
    <row r="22" spans="1:11" x14ac:dyDescent="0.35">
      <c r="A22" s="45"/>
      <c r="B22" s="45"/>
      <c r="C22" s="45"/>
      <c r="D22" s="45"/>
      <c r="E22" s="45"/>
      <c r="F22" s="45"/>
      <c r="G22" s="45"/>
      <c r="H22" s="45"/>
      <c r="I22" s="45"/>
    </row>
    <row r="23" spans="1:11" x14ac:dyDescent="0.35">
      <c r="A23" s="44"/>
      <c r="B23" s="44"/>
      <c r="C23" s="44"/>
      <c r="D23" s="44"/>
      <c r="E23" s="44"/>
      <c r="F23" s="44"/>
      <c r="G23" s="44"/>
      <c r="H23" s="44"/>
      <c r="I23" s="44"/>
    </row>
    <row r="28" spans="1:11" x14ac:dyDescent="0.35">
      <c r="K28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R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7.453125" style="1" customWidth="1"/>
    <col min="12" max="12" width="4.81640625" style="1" bestFit="1" customWidth="1"/>
    <col min="13" max="13" width="5.81640625" style="1" bestFit="1" customWidth="1"/>
    <col min="14" max="14" width="4.81640625" style="1" bestFit="1" customWidth="1"/>
    <col min="15" max="17" width="6.81640625" style="1" bestFit="1" customWidth="1"/>
    <col min="18" max="16384" width="11.453125" style="1"/>
  </cols>
  <sheetData>
    <row r="1" spans="1:18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8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8" x14ac:dyDescent="0.35">
      <c r="A3" s="56" t="str">
        <f>+'ROP - FCL'!A3:I3</f>
        <v>SEGÚN LO DISPUESTO EN EL  SP-A-191 DE 07 DE DICIEMBRE DEL 2017 Y SUS REFORMAS</v>
      </c>
      <c r="B3" s="56"/>
      <c r="C3" s="56"/>
      <c r="D3" s="56"/>
      <c r="E3" s="56"/>
      <c r="F3" s="56"/>
      <c r="G3" s="56"/>
      <c r="H3" s="56"/>
      <c r="I3" s="56"/>
      <c r="J3" s="56"/>
    </row>
    <row r="4" spans="1:18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8" ht="15.5" x14ac:dyDescent="0.35">
      <c r="A5" s="57" t="s">
        <v>3</v>
      </c>
      <c r="B5" s="57"/>
      <c r="C5" s="57"/>
      <c r="D5" s="57"/>
      <c r="E5" s="36">
        <f>+'ROP - FCL'!E5:I5</f>
        <v>45231</v>
      </c>
      <c r="F5" s="30"/>
      <c r="G5" s="30"/>
      <c r="H5" s="30"/>
      <c r="I5" s="30"/>
      <c r="J5" s="30"/>
    </row>
    <row r="6" spans="1:18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8" ht="26.25" customHeight="1" thickBot="1" x14ac:dyDescent="0.4">
      <c r="A7" s="59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</row>
    <row r="8" spans="1:18" ht="26.25" customHeight="1" thickBot="1" x14ac:dyDescent="0.4">
      <c r="A8" s="59"/>
      <c r="B8" s="42" t="s">
        <v>7</v>
      </c>
      <c r="C8" s="42"/>
      <c r="D8" s="42"/>
      <c r="E8" s="43"/>
      <c r="F8" s="47" t="s">
        <v>7</v>
      </c>
      <c r="G8" s="48"/>
      <c r="H8" s="48"/>
      <c r="I8" s="48"/>
      <c r="J8" s="46"/>
    </row>
    <row r="9" spans="1:18" ht="26.25" customHeight="1" thickBot="1" x14ac:dyDescent="0.4">
      <c r="A9" s="59"/>
      <c r="B9" s="59" t="s">
        <v>24</v>
      </c>
      <c r="C9" s="41" t="s">
        <v>9</v>
      </c>
      <c r="D9" s="42"/>
      <c r="E9" s="43"/>
      <c r="F9" s="63" t="s">
        <v>25</v>
      </c>
      <c r="G9" s="59" t="s">
        <v>24</v>
      </c>
      <c r="H9" s="41" t="s">
        <v>9</v>
      </c>
      <c r="I9" s="42"/>
      <c r="J9" s="43"/>
    </row>
    <row r="10" spans="1:18" ht="26.25" customHeight="1" thickBot="1" x14ac:dyDescent="0.4">
      <c r="A10" s="46"/>
      <c r="B10" s="60"/>
      <c r="C10" s="21" t="s">
        <v>10</v>
      </c>
      <c r="D10" s="2" t="s">
        <v>11</v>
      </c>
      <c r="E10" s="2" t="s">
        <v>12</v>
      </c>
      <c r="F10" s="64"/>
      <c r="G10" s="60"/>
      <c r="H10" s="21" t="s">
        <v>10</v>
      </c>
      <c r="I10" s="2" t="s">
        <v>11</v>
      </c>
      <c r="J10" s="2" t="s">
        <v>12</v>
      </c>
    </row>
    <row r="11" spans="1:18" ht="15" thickBot="1" x14ac:dyDescent="0.4">
      <c r="A11" s="5" t="s">
        <v>13</v>
      </c>
      <c r="B11" s="17">
        <v>1.4999999999999999E-2</v>
      </c>
      <c r="C11" s="17">
        <v>6.5199999999999994E-2</v>
      </c>
      <c r="D11" s="17">
        <v>8.1099999999999992E-2</v>
      </c>
      <c r="E11" s="17">
        <v>7.9199999999999993E-2</v>
      </c>
      <c r="F11" s="17"/>
      <c r="G11" s="17">
        <v>1.4999999999999999E-2</v>
      </c>
      <c r="H11" s="17">
        <v>5.8299999999999998E-2</v>
      </c>
      <c r="I11" s="17">
        <v>7.9500000000000001E-2</v>
      </c>
      <c r="J11" s="17">
        <v>7.8799999999999995E-2</v>
      </c>
      <c r="L11" s="40"/>
      <c r="M11"/>
      <c r="N11"/>
      <c r="O11"/>
      <c r="P11"/>
      <c r="Q11"/>
      <c r="R11"/>
    </row>
    <row r="12" spans="1:18" ht="15" thickBot="1" x14ac:dyDescent="0.4">
      <c r="A12" s="6" t="s">
        <v>14</v>
      </c>
      <c r="B12" s="18">
        <v>1.4999999999999999E-2</v>
      </c>
      <c r="C12" s="18">
        <v>8.3000000000000004E-2</v>
      </c>
      <c r="D12" s="18">
        <v>9.9199999999999997E-2</v>
      </c>
      <c r="E12" s="18">
        <v>9.1999999999999998E-2</v>
      </c>
      <c r="F12" s="18"/>
      <c r="G12" s="18">
        <v>1.4999999999999999E-2</v>
      </c>
      <c r="H12" s="18">
        <v>9.6199999999999994E-2</v>
      </c>
      <c r="I12" s="18">
        <v>0.1075</v>
      </c>
      <c r="J12" s="18">
        <v>9.6099999999999991E-2</v>
      </c>
      <c r="L12" s="40"/>
      <c r="M12"/>
      <c r="N12"/>
      <c r="O12"/>
      <c r="P12"/>
      <c r="Q12"/>
      <c r="R12"/>
    </row>
    <row r="13" spans="1:18" ht="15" thickBot="1" x14ac:dyDescent="0.4">
      <c r="A13" s="5" t="s">
        <v>15</v>
      </c>
      <c r="B13" s="17">
        <v>1.4999999999999999E-2</v>
      </c>
      <c r="C13" s="17">
        <v>7.0000000000000007E-2</v>
      </c>
      <c r="D13" s="17">
        <v>8.9399999999999993E-2</v>
      </c>
      <c r="E13" s="17">
        <v>8.5900000000000004E-2</v>
      </c>
      <c r="F13" s="17">
        <v>0.1</v>
      </c>
      <c r="G13" s="17"/>
      <c r="H13" s="17">
        <v>9.1700000000000004E-2</v>
      </c>
      <c r="I13" s="17">
        <v>0.10039999999999999</v>
      </c>
      <c r="J13" s="17">
        <v>9.4399999999999998E-2</v>
      </c>
      <c r="L13" s="40"/>
      <c r="M13"/>
      <c r="N13"/>
      <c r="O13"/>
      <c r="P13"/>
      <c r="Q13"/>
      <c r="R13"/>
    </row>
    <row r="14" spans="1:18" ht="15" thickBot="1" x14ac:dyDescent="0.4">
      <c r="A14" s="6" t="s">
        <v>17</v>
      </c>
      <c r="B14" s="18">
        <v>1.4999999999999999E-2</v>
      </c>
      <c r="C14" s="18">
        <v>8.2500000000000004E-2</v>
      </c>
      <c r="D14" s="18">
        <v>9.0700000000000003E-2</v>
      </c>
      <c r="E14" s="18">
        <v>8.4900000000000003E-2</v>
      </c>
      <c r="F14" s="18"/>
      <c r="G14" s="18">
        <v>1.4999999999999999E-2</v>
      </c>
      <c r="H14" s="18">
        <v>8.0500000000000002E-2</v>
      </c>
      <c r="I14" s="18">
        <v>9.2200000000000004E-2</v>
      </c>
      <c r="J14" s="18">
        <v>8.6800000000000002E-2</v>
      </c>
      <c r="L14" s="40"/>
      <c r="M14"/>
      <c r="N14"/>
      <c r="O14"/>
      <c r="P14"/>
      <c r="Q14"/>
      <c r="R14"/>
    </row>
    <row r="15" spans="1:18" x14ac:dyDescent="0.35">
      <c r="A15" s="7" t="s">
        <v>18</v>
      </c>
      <c r="B15" s="19">
        <v>1.7500000000000002E-2</v>
      </c>
      <c r="C15" s="24">
        <v>8.77E-2</v>
      </c>
      <c r="D15" s="24">
        <v>9.4399999999999998E-2</v>
      </c>
      <c r="E15" s="24">
        <v>8.4900000000000003E-2</v>
      </c>
      <c r="F15" s="19"/>
      <c r="G15" s="19">
        <v>1.7500000000000002E-2</v>
      </c>
      <c r="H15" s="24">
        <v>8.6400000000000005E-2</v>
      </c>
      <c r="I15" s="24">
        <v>9.11E-2</v>
      </c>
      <c r="J15" s="24">
        <v>8.5299999999999987E-2</v>
      </c>
      <c r="L15" s="40"/>
      <c r="M15"/>
      <c r="N15"/>
      <c r="O15"/>
      <c r="P15"/>
      <c r="Q15"/>
      <c r="R15"/>
    </row>
    <row r="16" spans="1:18" x14ac:dyDescent="0.35">
      <c r="A16" s="25" t="s">
        <v>19</v>
      </c>
      <c r="B16" s="26">
        <v>1.55E-2</v>
      </c>
      <c r="C16" s="26">
        <v>7.8200000000000006E-2</v>
      </c>
      <c r="D16" s="26">
        <v>9.06E-2</v>
      </c>
      <c r="E16" s="26">
        <v>8.539999999999999E-2</v>
      </c>
      <c r="F16" s="26">
        <v>0.1</v>
      </c>
      <c r="G16" s="26">
        <v>1.5625E-2</v>
      </c>
      <c r="H16" s="26">
        <v>8.14E-2</v>
      </c>
      <c r="I16" s="26">
        <v>9.3800000000000008E-2</v>
      </c>
      <c r="J16" s="26">
        <v>8.8599999999999998E-2</v>
      </c>
      <c r="L16" s="40"/>
      <c r="M16"/>
      <c r="N16"/>
      <c r="O16"/>
      <c r="P16"/>
      <c r="Q16"/>
      <c r="R16"/>
    </row>
    <row r="17" spans="1:18" ht="15" thickBot="1" x14ac:dyDescent="0.4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8" ht="15" customHeight="1" x14ac:dyDescent="0.35">
      <c r="A18" s="62" t="str">
        <f>+'ROP - FCL'!A19:I19</f>
        <v>(1) Información con base en cifras suministradas por la SUPEN con cierre a noviembre 2023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8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8" x14ac:dyDescent="0.35">
      <c r="A20" s="58" t="s">
        <v>27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8" x14ac:dyDescent="0.3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8" x14ac:dyDescent="0.35">
      <c r="C22"/>
      <c r="D22"/>
      <c r="E22"/>
      <c r="F22"/>
      <c r="G22"/>
      <c r="H22"/>
      <c r="I22"/>
      <c r="J22"/>
    </row>
    <row r="23" spans="1:18" x14ac:dyDescent="0.35">
      <c r="C23"/>
      <c r="M23" s="1">
        <f t="shared" ref="M23:R23" si="0">+M16/100</f>
        <v>0</v>
      </c>
      <c r="N23" s="1">
        <f t="shared" si="0"/>
        <v>0</v>
      </c>
      <c r="O23" s="1">
        <f t="shared" si="0"/>
        <v>0</v>
      </c>
      <c r="P23" s="1">
        <f t="shared" si="0"/>
        <v>0</v>
      </c>
      <c r="Q23" s="1">
        <f t="shared" si="0"/>
        <v>0</v>
      </c>
      <c r="R23" s="1">
        <f t="shared" si="0"/>
        <v>0</v>
      </c>
    </row>
  </sheetData>
  <mergeCells count="21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7:J17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S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2" width="3.6328125" style="1" customWidth="1"/>
    <col min="13" max="13" width="7.1796875" style="1" customWidth="1"/>
    <col min="14" max="14" width="4.81640625" style="1" bestFit="1" customWidth="1"/>
    <col min="15" max="16" width="6.6328125" style="1" customWidth="1"/>
    <col min="17" max="18" width="6.81640625" style="1" bestFit="1" customWidth="1"/>
    <col min="19" max="16384" width="11.453125" style="1"/>
  </cols>
  <sheetData>
    <row r="1" spans="1:19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9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9" x14ac:dyDescent="0.35">
      <c r="A3" s="56" t="str">
        <f>+'Régimen Voluntario Colones'!A3:J3</f>
        <v>SEGÚN LO DISPUESTO EN EL  SP-A-191 DE 07 DE DICIEMBRE DEL 2017 Y SUS REFORMAS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9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9" ht="15.5" x14ac:dyDescent="0.35">
      <c r="A5" s="57" t="s">
        <v>3</v>
      </c>
      <c r="B5" s="57"/>
      <c r="C5" s="57"/>
      <c r="D5" s="57"/>
      <c r="E5" s="57"/>
      <c r="F5" s="36">
        <f>'ROP - FCL'!E5</f>
        <v>45231</v>
      </c>
      <c r="G5" s="30"/>
      <c r="H5" s="30"/>
      <c r="I5" s="30"/>
      <c r="J5" s="30"/>
      <c r="K5" s="29"/>
    </row>
    <row r="6" spans="1:19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12"/>
    </row>
    <row r="7" spans="1:19" ht="26.25" customHeight="1" thickBot="1" x14ac:dyDescent="0.4">
      <c r="A7" s="59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</row>
    <row r="8" spans="1:19" ht="26.25" customHeight="1" thickBot="1" x14ac:dyDescent="0.4">
      <c r="A8" s="59"/>
      <c r="B8" s="41" t="s">
        <v>7</v>
      </c>
      <c r="C8" s="42"/>
      <c r="D8" s="42"/>
      <c r="E8" s="42"/>
      <c r="F8" s="43"/>
      <c r="G8" s="41" t="s">
        <v>7</v>
      </c>
      <c r="H8" s="42"/>
      <c r="I8" s="42"/>
      <c r="J8" s="42"/>
      <c r="K8" s="43"/>
    </row>
    <row r="9" spans="1:19" ht="26.25" customHeight="1" thickBot="1" x14ac:dyDescent="0.4">
      <c r="A9" s="59"/>
      <c r="B9" s="49" t="s">
        <v>25</v>
      </c>
      <c r="C9" s="49" t="s">
        <v>24</v>
      </c>
      <c r="D9" s="41" t="s">
        <v>9</v>
      </c>
      <c r="E9" s="42"/>
      <c r="F9" s="43"/>
      <c r="G9" s="65" t="s">
        <v>25</v>
      </c>
      <c r="H9" s="65" t="s">
        <v>24</v>
      </c>
      <c r="I9" s="67" t="s">
        <v>9</v>
      </c>
      <c r="J9" s="68"/>
      <c r="K9" s="69"/>
    </row>
    <row r="10" spans="1:19" ht="26.25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6"/>
      <c r="H10" s="66"/>
      <c r="I10" s="22" t="s">
        <v>10</v>
      </c>
      <c r="J10" s="4" t="s">
        <v>11</v>
      </c>
      <c r="K10" s="4" t="s">
        <v>12</v>
      </c>
    </row>
    <row r="11" spans="1:19" ht="15" thickBot="1" x14ac:dyDescent="0.4">
      <c r="A11" s="5" t="s">
        <v>30</v>
      </c>
      <c r="B11" s="17"/>
      <c r="C11" s="17">
        <v>8.0000000000000002E-3</v>
      </c>
      <c r="D11" s="20">
        <v>2.76E-2</v>
      </c>
      <c r="E11" s="20">
        <v>4.07E-2</v>
      </c>
      <c r="F11" s="20">
        <v>3.8399999999999997E-2</v>
      </c>
      <c r="G11" s="17"/>
      <c r="H11" s="17">
        <v>8.0000000000000002E-3</v>
      </c>
      <c r="I11" s="20">
        <v>3.3000000000000002E-2</v>
      </c>
      <c r="J11" s="20">
        <v>0.05</v>
      </c>
      <c r="K11" s="20">
        <v>4.2699999999999995E-2</v>
      </c>
      <c r="L11" s="3"/>
      <c r="M11" s="40"/>
      <c r="N11"/>
      <c r="O11"/>
      <c r="P11"/>
      <c r="Q11"/>
      <c r="R11"/>
      <c r="S11"/>
    </row>
    <row r="12" spans="1:19" ht="15" thickBot="1" x14ac:dyDescent="0.4">
      <c r="A12" s="6" t="s">
        <v>31</v>
      </c>
      <c r="B12" s="18"/>
      <c r="C12" s="18">
        <v>0.01</v>
      </c>
      <c r="D12" s="23">
        <v>6.2199999999999998E-2</v>
      </c>
      <c r="E12" s="23">
        <v>7.1500000000000008E-2</v>
      </c>
      <c r="F12" s="23">
        <v>5.8200000000000002E-2</v>
      </c>
      <c r="G12" s="18"/>
      <c r="H12" s="18">
        <v>0.01</v>
      </c>
      <c r="I12" s="23">
        <v>6.54E-2</v>
      </c>
      <c r="J12" s="23">
        <v>7.1800000000000003E-2</v>
      </c>
      <c r="K12" s="23">
        <v>5.9299999999999999E-2</v>
      </c>
      <c r="L12" s="3"/>
      <c r="M12" s="40"/>
      <c r="N12"/>
      <c r="O12"/>
      <c r="P12"/>
      <c r="Q12"/>
      <c r="R12"/>
      <c r="S12"/>
    </row>
    <row r="13" spans="1:19" ht="15" thickBot="1" x14ac:dyDescent="0.4">
      <c r="A13" s="5" t="s">
        <v>32</v>
      </c>
      <c r="B13" s="20">
        <v>0.1</v>
      </c>
      <c r="C13" s="20"/>
      <c r="D13" s="20">
        <v>5.5899999999999998E-2</v>
      </c>
      <c r="E13" s="20">
        <v>5.9000000000000004E-2</v>
      </c>
      <c r="F13" s="20">
        <v>4.9299999999999997E-2</v>
      </c>
      <c r="G13" s="20">
        <v>0.1</v>
      </c>
      <c r="H13" s="20"/>
      <c r="I13" s="20">
        <v>5.6500000000000002E-2</v>
      </c>
      <c r="J13" s="20">
        <v>6.13E-2</v>
      </c>
      <c r="K13" s="20">
        <v>5.5099999999999996E-2</v>
      </c>
      <c r="L13" s="3"/>
      <c r="M13" s="40"/>
      <c r="N13"/>
      <c r="O13"/>
      <c r="P13"/>
      <c r="Q13"/>
      <c r="R13"/>
      <c r="S13"/>
    </row>
    <row r="14" spans="1:19" x14ac:dyDescent="0.35">
      <c r="A14" s="9" t="s">
        <v>33</v>
      </c>
      <c r="B14" s="27">
        <v>0.1</v>
      </c>
      <c r="C14" s="27"/>
      <c r="D14" s="28">
        <v>5.9699999999999996E-2</v>
      </c>
      <c r="E14" s="28">
        <v>6.480000000000001E-2</v>
      </c>
      <c r="F14" s="28">
        <v>5.3099999999999994E-2</v>
      </c>
      <c r="G14" s="27">
        <v>0.1</v>
      </c>
      <c r="H14" s="27"/>
      <c r="I14" s="28">
        <v>5.6299999999999996E-2</v>
      </c>
      <c r="J14" s="28">
        <v>6.1600000000000002E-2</v>
      </c>
      <c r="K14" s="28">
        <v>5.0099999999999999E-2</v>
      </c>
      <c r="L14" s="3"/>
      <c r="M14" s="40"/>
      <c r="N14"/>
      <c r="O14"/>
      <c r="P14"/>
      <c r="Q14"/>
      <c r="R14"/>
      <c r="S14"/>
    </row>
    <row r="15" spans="1:19" x14ac:dyDescent="0.35">
      <c r="A15" s="25" t="s">
        <v>19</v>
      </c>
      <c r="B15" s="16">
        <v>0.10000000000000002</v>
      </c>
      <c r="C15" s="16">
        <v>9.0000000000000011E-3</v>
      </c>
      <c r="D15" s="16">
        <v>5.4800000000000001E-2</v>
      </c>
      <c r="E15" s="16">
        <v>6.0400000000000002E-2</v>
      </c>
      <c r="F15" s="16">
        <v>5.04E-2</v>
      </c>
      <c r="G15" s="16">
        <v>0.1</v>
      </c>
      <c r="H15" s="16">
        <v>9.0000000000000011E-3</v>
      </c>
      <c r="I15" s="16">
        <v>4.6500000000000007E-2</v>
      </c>
      <c r="J15" s="16">
        <v>5.7000000000000002E-2</v>
      </c>
      <c r="K15" s="16">
        <v>4.8899999999999999E-2</v>
      </c>
      <c r="L15" s="3"/>
      <c r="M15" s="40"/>
      <c r="N15"/>
      <c r="O15"/>
      <c r="P15"/>
      <c r="Q15"/>
      <c r="R15"/>
      <c r="S15"/>
    </row>
    <row r="16" spans="1:19" ht="15" thickBot="1" x14ac:dyDescent="0.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"/>
    </row>
    <row r="17" spans="1:14" x14ac:dyDescent="0.35">
      <c r="A17" s="62" t="str">
        <f>+'Régimen Voluntario Colones'!A18:J18</f>
        <v>(1) Información con base en cifras suministradas por la SUPEN con cierre a noviembre 2023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3"/>
    </row>
    <row r="18" spans="1:14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4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4" x14ac:dyDescent="0.3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M20"/>
    </row>
    <row r="21" spans="1:14" ht="15" customHeight="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M21"/>
    </row>
    <row r="22" spans="1:14" x14ac:dyDescent="0.35">
      <c r="D22"/>
      <c r="H22"/>
      <c r="I22"/>
      <c r="J22"/>
      <c r="K22"/>
      <c r="M22"/>
      <c r="N22"/>
    </row>
    <row r="23" spans="1:14" x14ac:dyDescent="0.35">
      <c r="C23"/>
      <c r="D23"/>
    </row>
    <row r="24" spans="1:14" x14ac:dyDescent="0.35">
      <c r="C24"/>
      <c r="D24"/>
      <c r="M24"/>
      <c r="N24"/>
    </row>
    <row r="25" spans="1:14" x14ac:dyDescent="0.35">
      <c r="C25"/>
    </row>
    <row r="26" spans="1:14" x14ac:dyDescent="0.35">
      <c r="C26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2023-12-08T20:00:56Z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